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0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34" i="10"/>
  <c r="C35" i="10" s="1"/>
  <c r="C36"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<sst xmlns="http://schemas.openxmlformats.org/spreadsheetml/2006/main" count="1113" uniqueCount="599">
  <si>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</si>
  <si>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</si>
  <si>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</si>
  <si>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</si>
  <si>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</si>
  <si>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</si>
  <si>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</si>
  <si>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</si>
  <si>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</si>
  <si>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</si>
  <si>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</si>
  <si>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</si>
  <si>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</si>
  <si>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</si>
  <si>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</si>
  <si>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</si>
  <si>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</si>
  <si>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</si>
  <si>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</si>
  <si>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</si>
  <si>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</si>
  <si>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</si>
  <si>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</si>
  <si>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</si>
  <si>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</si>
  <si>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</si>
  <si>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</si>
  <si>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</si>
  <si>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</si>
  <si>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</si>
  <si>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</si>
  <si>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</si>
  <si>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</si>
  <si>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</si>
  <si>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</si>
  <si>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</si>
  <si>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</si>
  <si>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</si>
  <si>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</si>
  <si>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</si>
  <si>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</si>
  <si>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</si>
  <si>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</si>
  <si>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</si>
  <si>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</si>
  <si>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</si>
  <si>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</si>
  <si>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</si>
  <si>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</si>
  <si>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</si>
  <si>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</si>
  <si>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</si>
  <si>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</si>
  <si>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</si>
  <si>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</si>
  <si>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</si>
  <si>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</si>
  <si>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</si>
  <si>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</si>
  <si>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</si>
  <si>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</si>
  <si>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</si>
  <si>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</si>
  <si>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</si>
  <si>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</si>
  <si>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</si>
  <si>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</si>
  <si>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</si>
  <si>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</si>
  <si>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</si>
  <si>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</si>
  <si>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</si>
  <si>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</si>
  <si>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</si>
  <si>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</si>
  <si>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</si>
  <si>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</si>
  <si>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</si>
  <si>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</si>
  <si>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</si>
  <si>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</si>
  <si>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</si>
  <si>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</si>
  <si>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</si>
  <si>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</si>
  <si>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</si>
  <si>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</si>
  <si>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</si>
  <si>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</si>
  <si>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</si>
  <si>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</si>
  <si>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</si>
  <si>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</si>
  <si>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</si>
  <si>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</si>
  <si>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</si>
  <si>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</si>
  <si>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</si>
  <si>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下田市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</si>
  <si>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</si>
  <si>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</si>
  <si>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</si>
  <si>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</si>
  <si>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</si>
  <si>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</si>
  <si>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</si>
  <si>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</si>
  <si>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</si>
  <si>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</si>
  <si>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</si>
  <si>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</si>
  <si>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</si>
  <si>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</si>
  <si>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</si>
  <si>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</si>
  <si>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</si>
  <si>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</si>
  <si>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</si>
  <si>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</si>
  <si>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</si>
  <si>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</si>
  <si>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</si>
  <si>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</si>
  <si>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</si>
  <si>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</si>
  <si>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</si>
  <si>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</si>
  <si>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</si>
  <si>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</si>
  <si>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</si>
  <si>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</si>
  <si>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</si>
  <si>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</si>
  <si>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</si>
  <si>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</si>
  <si>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</si>
  <si>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</si>
  <si>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</si>
  <si>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</si>
  <si>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</si>
  <si>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</si>
  <si>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</si>
  <si>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</si>
  <si>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</si>
  <si>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</si>
  <si>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</si>
  <si>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</si>
  <si>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</si>
  <si>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</si>
  <si>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</si>
  <si>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</si>
  <si>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</si>
  <si>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</si>
  <si>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</si>
  <si>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</si>
  <si>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</si>
  <si>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</si>
  <si>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</si>
  <si>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</si>
  <si>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</si>
  <si>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</si>
  <si>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</si>
  <si>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</si>
  <si>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</si>
  <si>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</si>
  <si>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</si>
  <si>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</si>
  <si>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</si>
  <si>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</si>
  <si>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</si>
  <si>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</si>
  <si>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</si>
  <si>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</si>
  <si>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</si>
  <si>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</si>
  <si>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</si>
  <si>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</si>
  <si>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</si>
  <si>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</si>
  <si>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</si>
  <si>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</si>
  <si>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</si>
  <si>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</si>
  <si>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</si>
  <si>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</si>
  <si>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</si>
  <si>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</si>
  <si>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</si>
  <si>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</si>
  <si>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</si>
  <si>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</si>
  <si>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</si>
  <si>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</si>
  <si>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</si>
  <si>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</si>
  <si>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</si>
  <si>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</si>
  <si>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</si>
  <si>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</si>
  <si>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</si>
  <si>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</si>
  <si>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</si>
  <si>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</si>
  <si>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</si>
  <si>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</si>
  <si>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</si>
  <si>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</si>
  <si>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</si>
  <si>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</si>
  <si>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</si>
  <si>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</si>
  <si>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</si>
  <si>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</si>
  <si>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</si>
  <si>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</si>
  <si>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静岡県下田市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</si>
  <si>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</si>
  <si>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</si>
  <si>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</si>
  <si>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</si>
  <si>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</si>
  <si>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</si>
  <si>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</si>
  <si>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</si>
  <si>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</si>
  <si>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</si>
  <si>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</si>
  <si>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</si>
  <si>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</si>
  <si>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</si>
  <si>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</si>
  <si>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</si>
  <si>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</si>
  <si>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</si>
  <si>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</si>
  <si>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</si>
  <si>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</si>
  <si>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</si>
  <si>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</si>
  <si>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</si>
  <si>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</si>
  <si>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</si>
  <si>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</si>
  <si>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</si>
  <si>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</si>
  <si>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</si>
  <si>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</si>
  <si>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</si>
  <si>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</si>
  <si>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</si>
  <si>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</si>
  <si>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</si>
  <si>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</si>
  <si>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</si>
  <si>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</si>
  <si>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</si>
  <si>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</si>
  <si>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</si>
  <si>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</si>
  <si>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</si>
  <si>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</si>
  <si>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</si>
  <si>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</si>
  <si>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</si>
  <si>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</si>
  <si>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</si>
  <si>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</si>
  <si>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</si>
  <si>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</si>
  <si>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</si>
  <si>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</si>
  <si>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</si>
  <si>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</si>
  <si>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</si>
  <si>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</si>
  <si>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</si>
  <si>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</si>
  <si>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</si>
  <si>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</si>
  <si>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</si>
  <si>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</si>
  <si>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</si>
  <si>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</si>
  <si>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</si>
  <si>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</si>
  <si>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</si>
  <si>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</si>
  <si>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</si>
  <si>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</si>
  <si>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</si>
  <si>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</si>
  <si>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</si>
  <si>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</si>
  <si>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</si>
  <si>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</si>
  <si>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</si>
  <si>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</si>
  <si>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</si>
  <si>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</si>
  <si>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</si>
  <si>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</si>
  <si>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</si>
  <si>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</si>
  <si>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</si>
  <si>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</si>
  <si>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</si>
  <si>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</si>
  <si>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</si>
  <si>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</si>
  <si>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</si>
  <si>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</si>
  <si>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</si>
  <si>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</si>
  <si>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</si>
  <si>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</si>
  <si>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</si>
  <si>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</si>
  <si>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</si>
  <si>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</si>
  <si>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</si>
  <si>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</si>
  <si>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</si>
  <si>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</si>
  <si>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</si>
  <si>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</si>
  <si>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</si>
  <si>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</si>
  <si>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</si>
  <si>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</si>
  <si>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</si>
  <si>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</si>
  <si>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</si>
  <si>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</si>
  <si>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</si>
  <si>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</si>
  <si>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</si>
  <si>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</si>
  <si>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</si>
  <si>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</si>
  <si>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</si>
  <si>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</si>
  <si>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</si>
  <si>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</si>
  <si>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</si>
  <si>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</si>
  <si>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</si>
  <si>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</si>
  <si>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</si>
  <si>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</si>
  <si>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</si>
  <si>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</si>
  <si>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</si>
  <si>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</si>
  <si>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</si>
  <si>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</si>
  <si>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</si>
  <si>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</si>
  <si>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</si>
  <si>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</si>
  <si>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</si>
  <si>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</si>
  <si>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</si>
  <si>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</si>
  <si>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</si>
  <si>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</si>
  <si>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</si>
  <si>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静岡県下田市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</si>
  <si>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</si>
  <si>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</si>
  <si>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</si>
  <si>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</si>
  <si>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</si>
  <si>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</si>
  <si>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</si>
  <si>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</si>
  <si>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</si>
  <si>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</si>
  <si>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</si>
  <si>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</si>
  <si>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</si>
  <si>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</si>
  <si>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</si>
  <si>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</si>
  <si>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</si>
  <si>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</si>
  <si>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</si>
  <si>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</si>
  <si>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下田市下田駅前広場整備事業特別会計</t>
    <phoneticPr fontId="5"/>
  </si>
  <si>
    <t>下田市公共用地取得特別会計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</si>
  <si>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</si>
  <si>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</si>
  <si>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</si>
  <si>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</si>
  <si>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</si>
  <si>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</si>
  <si>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</si>
  <si>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</si>
  <si>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</si>
  <si>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</si>
  <si>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</si>
  <si>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</si>
  <si>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</si>
  <si>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</si>
  <si>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下田市国民健康保険事業特別会計</t>
    <phoneticPr fontId="5"/>
  </si>
  <si>
    <t>下田市介護保険特別会計</t>
    <phoneticPr fontId="5"/>
  </si>
  <si>
    <t>下田市後期高齢者医療特別会計</t>
    <phoneticPr fontId="5"/>
  </si>
  <si>
    <t>下田市水道事業会計</t>
    <phoneticPr fontId="5"/>
  </si>
  <si>
    <t>法適用企業</t>
    <phoneticPr fontId="5"/>
  </si>
  <si>
    <t>下田市下水道事業特別会計</t>
    <phoneticPr fontId="5"/>
  </si>
  <si>
    <t>法非適用企業</t>
    <phoneticPr fontId="5"/>
  </si>
  <si>
    <t>下田市集落排水事業特別会計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</si>
  <si>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</si>
  <si>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</si>
  <si>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</si>
  <si>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</si>
  <si>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</si>
  <si>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</si>
  <si>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</si>
  <si>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</si>
  <si>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</si>
  <si>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</si>
  <si>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</si>
  <si>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</si>
  <si>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</si>
  <si>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</si>
  <si>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</si>
  <si>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</si>
  <si>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</si>
  <si>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</si>
  <si>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</si>
  <si>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</si>
  <si>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</si>
  <si>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</si>
  <si>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</si>
  <si>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</si>
  <si>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</si>
  <si>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</si>
  <si>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</si>
  <si>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</si>
  <si>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</si>
  <si>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</si>
  <si>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</si>
  <si>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</si>
  <si>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</si>
  <si>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</si>
  <si>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</si>
  <si>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</si>
  <si>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</si>
  <si>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</si>
  <si>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</si>
  <si>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</si>
  <si>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</si>
  <si>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</si>
  <si>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</si>
  <si>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</si>
  <si>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</si>
  <si>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</si>
  <si>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</si>
  <si>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</si>
  <si>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</si>
  <si>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</si>
  <si>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</si>
  <si>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</si>
  <si>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</si>
  <si>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</si>
  <si>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</si>
  <si>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</si>
  <si>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</si>
  <si>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</si>
  <si>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</si>
  <si>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</si>
  <si>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</si>
  <si>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</si>
  <si>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下田市下水道事業特別会計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</si>
  <si>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</si>
  <si>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</si>
  <si>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</si>
  <si>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下田市水道事業会計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</si>
  <si>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</si>
  <si>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</si>
  <si>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</si>
  <si>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</si>
  <si>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</si>
  <si>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</si>
  <si>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</si>
  <si>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</si>
  <si>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</si>
  <si>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</si>
  <si>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</si>
  <si>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</si>
  <si>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</si>
  <si>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</si>
  <si>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</si>
  <si>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</si>
  <si>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</si>
  <si>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</si>
  <si>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</si>
  <si>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</si>
  <si>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</si>
  <si>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</si>
  <si>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</si>
  <si>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</si>
  <si>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</si>
  <si>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</si>
  <si>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</si>
  <si>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</si>
  <si>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</si>
  <si>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</si>
  <si>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</si>
  <si>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</si>
  <si>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</si>
  <si>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</si>
  <si>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</si>
  <si>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</si>
  <si>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</si>
  <si>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</si>
  <si>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</si>
  <si>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</si>
  <si>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</si>
  <si>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</si>
  <si>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</si>
  <si>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</si>
  <si>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</si>
  <si>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</si>
  <si>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</si>
  <si>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</si>
  <si>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</si>
  <si>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</si>
  <si>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</si>
  <si>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</si>
  <si>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</si>
  <si>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</si>
  <si>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</si>
  <si>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</si>
  <si>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</si>
  <si>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</si>
  <si>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</si>
  <si>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</si>
  <si>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</si>
  <si>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</si>
  <si>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</si>
  <si>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</si>
  <si>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</si>
  <si>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</si>
  <si>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</si>
  <si>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</si>
  <si>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</si>
  <si>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</si>
  <si>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</si>
  <si>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</si>
  <si>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</si>
  <si>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</si>
  <si>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</si>
  <si>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</si>
  <si>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</si>
  <si>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</si>
  <si>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</si>
  <si>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</si>
  <si>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</si>
  <si>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</si>
  <si>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</si>
  <si>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</si>
  <si>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</si>
  <si>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1.45</t>
  </si>
  <si>
    <t>▲ 0.73</t>
  </si>
  <si>
    <t>一般会計</t>
  </si>
  <si>
    <t>下田市水道事業会計</t>
  </si>
  <si>
    <t>下田市国民健康保険事業特別会計</t>
  </si>
  <si>
    <t>下田市介護保険特別会計</t>
  </si>
  <si>
    <t>下田市下水道事業特別会計</t>
  </si>
  <si>
    <t>下田市後期高齢者医療特別会計</t>
  </si>
  <si>
    <t>下田市集落排水事業特別会計</t>
  </si>
  <si>
    <t>下田市下田駅前広場整備事業特別会計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</si>
  <si>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</si>
  <si>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</si>
  <si>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</si>
  <si>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</si>
  <si>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</si>
  <si>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</si>
  <si>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</si>
  <si>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</si>
  <si>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下田メディカルセンター（普通会計分）</t>
    <rPh sb="0" eb="2">
      <t>シモダ</t>
    </rPh>
    <rPh sb="12" eb="14">
      <t>フツウ</t>
    </rPh>
    <rPh sb="14" eb="16">
      <t>カイケイ</t>
    </rPh>
    <rPh sb="16" eb="17">
      <t>ブン</t>
    </rPh>
    <phoneticPr fontId="5"/>
  </si>
  <si>
    <t>下田メディカルセンター（事業会計分）</t>
    <rPh sb="0" eb="2">
      <t>シモダ</t>
    </rPh>
    <rPh sb="12" eb="14">
      <t>ジギョウ</t>
    </rPh>
    <rPh sb="14" eb="16">
      <t>カイケイ</t>
    </rPh>
    <rPh sb="16" eb="17">
      <t>ブン</t>
    </rPh>
    <phoneticPr fontId="5"/>
  </si>
  <si>
    <t>下田地区消防組合</t>
    <rPh sb="0" eb="2">
      <t>シモダ</t>
    </rPh>
    <rPh sb="2" eb="4">
      <t>チク</t>
    </rPh>
    <rPh sb="4" eb="6">
      <t>ショウボウ</t>
    </rPh>
    <rPh sb="6" eb="8">
      <t>クミアイ</t>
    </rPh>
    <phoneticPr fontId="2"/>
  </si>
  <si>
    <t>南豆衛生プラント組合</t>
    <rPh sb="0" eb="1">
      <t>ミナミ</t>
    </rPh>
    <rPh sb="1" eb="2">
      <t>マメ</t>
    </rPh>
    <rPh sb="2" eb="4">
      <t>エイセイ</t>
    </rPh>
    <rPh sb="8" eb="9">
      <t>クミ</t>
    </rPh>
    <rPh sb="9" eb="10">
      <t>アイ</t>
    </rPh>
    <phoneticPr fontId="2"/>
  </si>
  <si>
    <t>伊豆斎場組合</t>
    <rPh sb="0" eb="2">
      <t>イズ</t>
    </rPh>
    <rPh sb="2" eb="4">
      <t>サイジョウ</t>
    </rPh>
    <rPh sb="4" eb="6">
      <t>クミアイ</t>
    </rPh>
    <phoneticPr fontId="2"/>
  </si>
  <si>
    <t>静岡地方税滞納整理機構</t>
    <rPh sb="0" eb="2">
      <t>シズオカ</t>
    </rPh>
    <rPh sb="2" eb="5">
      <t>チホウゼイ</t>
    </rPh>
    <rPh sb="5" eb="7">
      <t>タイノウ</t>
    </rPh>
    <rPh sb="7" eb="9">
      <t>セイリ</t>
    </rPh>
    <rPh sb="9" eb="11">
      <t>キコウ</t>
    </rPh>
    <phoneticPr fontId="2"/>
  </si>
  <si>
    <t>静岡県市町総合事務組合</t>
    <rPh sb="0" eb="2">
      <t>シズオカ</t>
    </rPh>
    <rPh sb="2" eb="3">
      <t>ケン</t>
    </rPh>
    <rPh sb="3" eb="5">
      <t>シチョウ</t>
    </rPh>
    <rPh sb="5" eb="7">
      <t>ソウゴウ</t>
    </rPh>
    <rPh sb="7" eb="9">
      <t>ジム</t>
    </rPh>
    <rPh sb="9" eb="11">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</si>
  <si>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</si>
  <si>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</si>
  <si>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公益社団法人　下田市振興公社</t>
    <rPh sb="0" eb="2">
      <t>コウエキ</t>
    </rPh>
    <rPh sb="2" eb="4">
      <t>シャダン</t>
    </rPh>
    <rPh sb="4" eb="6">
      <t>ホウジン</t>
    </rPh>
    <rPh sb="7" eb="10">
      <t>シモダシ</t>
    </rPh>
    <rPh sb="10" eb="12">
      <t>シンコウ</t>
    </rPh>
    <rPh sb="12" eb="14">
      <t>コウシャ</t>
    </rPh>
    <phoneticPr fontId="2"/>
  </si>
  <si>
    <t>-</t>
    <phoneticPr fontId="2"/>
  </si>
  <si>
    <t>庁舎建設基金</t>
    <rPh sb="0" eb="2">
      <t>チョウシャ</t>
    </rPh>
    <rPh sb="2" eb="4">
      <t>ケンセツ</t>
    </rPh>
    <rPh sb="4" eb="6">
      <t>キキン</t>
    </rPh>
    <phoneticPr fontId="2"/>
  </si>
  <si>
    <t>ふるさと応援基金</t>
    <rPh sb="4" eb="6">
      <t>オウエン</t>
    </rPh>
    <rPh sb="6" eb="8">
      <t>キキン</t>
    </rPh>
    <phoneticPr fontId="2"/>
  </si>
  <si>
    <t>学校施設整備基金</t>
    <rPh sb="0" eb="2">
      <t>ガッコウ</t>
    </rPh>
    <rPh sb="2" eb="4">
      <t>シセツ</t>
    </rPh>
    <rPh sb="4" eb="6">
      <t>セイビ</t>
    </rPh>
    <rPh sb="6" eb="8">
      <t>キキン</t>
    </rPh>
    <phoneticPr fontId="2"/>
  </si>
  <si>
    <t>子育て支援基金</t>
    <rPh sb="0" eb="2">
      <t>コソダ</t>
    </rPh>
    <rPh sb="3" eb="5">
      <t>シエン</t>
    </rPh>
    <rPh sb="5" eb="7">
      <t>キキン</t>
    </rPh>
    <phoneticPr fontId="2"/>
  </si>
  <si>
    <t>奨学振興基金</t>
    <rPh sb="0" eb="2">
      <t>ショウガク</t>
    </rPh>
    <rPh sb="2" eb="4">
      <t>シンコウ</t>
    </rPh>
    <rPh sb="4" eb="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</si>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</sst>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xmlns:c16r2="http://schemas.microsoft.com/office/drawing/2015/06/chart">
            <c:ext xmlns:c16="http://schemas.microsoft.com/office/drawing/2014/chart" uri="{C3380CC4-5D6E-409C-BE32-E72D297353CC}">
              <c16:uniqueId val="{00000000-4FB0-4895-BF6B-6CCB909FCE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27294</c:v>
                </c:pt>
                <c:pt idx="1">
                  <c:v>63374</c:v>
                </c:pt>
                <c:pt idx="2">
                  <c:v>29387</c:v>
                </c:pt>
                <c:pt idx="3">
                  <c:v>29461</c:v>
                </c:pt>
                <c:pt idx="4">
                  <c:v>47267</c:v>
                </c:pt>
              </c:numCache>
            </c:numRef>
          </c:val>
          <c:smooth val="0"/>
          <c:extLst xmlns:c16r2="http://schemas.microsoft.com/office/drawing/2015/06/chart">
            <c:ext xmlns:c16="http://schemas.microsoft.com/office/drawing/2014/chart" uri="{C3380CC4-5D6E-409C-BE32-E72D297353CC}">
              <c16:uniqueId val="{00000001-4FB0-4895-BF6B-6CCB909FCECC}"/>
            </c:ext>
          </c:extLst>
        </c:ser>
        <c:dLbls>
          <c:showLegendKey val="0"/>
          <c:showVal val="0"/>
          <c:showCatName val="0"/>
          <c:showSerName val="0"/>
          <c:showPercent val="0"/>
          <c:showBubbleSize val="0"/>
        </c:dLbls>
        <c:marker val="1"/>
        <c:smooth val="0"/>
        <c:axId val="93951488"/>
        <c:axId val="81338368"/>
      </c:lineChart>
      <c:catAx>
        <c:axId val="93951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338368"/>
        <c:crosses val="autoZero"/>
        <c:auto val="1"/>
        <c:lblAlgn val="ctr"/>
        <c:lblOffset val="100"/>
        <c:tickLblSkip val="1"/>
        <c:tickMarkSkip val="1"/>
        <c:noMultiLvlLbl val="0"/>
      </c:catAx>
      <c:valAx>
        <c:axId val="813383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51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8.2200000000000006</c:v>
                </c:pt>
                <c:pt idx="1">
                  <c:v>11.56</c:v>
                </c:pt>
                <c:pt idx="2">
                  <c:v>11.17</c:v>
                </c:pt>
                <c:pt idx="3">
                  <c:v>11.13</c:v>
                </c:pt>
                <c:pt idx="4">
                  <c:v>11.22</c:v>
                </c:pt>
              </c:numCache>
            </c:numRef>
          </c:val>
          <c:extLst xmlns:c16r2="http://schemas.microsoft.com/office/drawing/2015/06/chart">
            <c:ext xmlns:c16="http://schemas.microsoft.com/office/drawing/2014/chart" uri="{C3380CC4-5D6E-409C-BE32-E72D297353CC}">
              <c16:uniqueId val="{00000000-4D64-4D0F-AE69-DD6D7FB926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12.58</c:v>
                </c:pt>
                <c:pt idx="1">
                  <c:v>15.05</c:v>
                </c:pt>
                <c:pt idx="2">
                  <c:v>17.57</c:v>
                </c:pt>
                <c:pt idx="3">
                  <c:v>16.559999999999999</c:v>
                </c:pt>
                <c:pt idx="4">
                  <c:v>15.52</c:v>
                </c:pt>
              </c:numCache>
            </c:numRef>
          </c:val>
          <c:extLst xmlns:c16r2="http://schemas.microsoft.com/office/drawing/2015/06/chart">
            <c:ext xmlns:c16="http://schemas.microsoft.com/office/drawing/2014/chart" uri="{C3380CC4-5D6E-409C-BE32-E72D297353CC}">
              <c16:uniqueId val="{00000001-4D64-4D0F-AE69-DD6D7FB92645}"/>
            </c:ext>
          </c:extLst>
        </c:ser>
        <c:dLbls>
          <c:showLegendKey val="0"/>
          <c:showVal val="0"/>
          <c:showCatName val="0"/>
          <c:showSerName val="0"/>
          <c:showPercent val="0"/>
          <c:showBubbleSize val="0"/>
        </c:dLbls>
        <c:gapWidth val="250"/>
        <c:overlap val="100"/>
        <c:axId val="159952384"/>
        <c:axId val="81341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0.46</c:v>
                </c:pt>
                <c:pt idx="1">
                  <c:v>6.08</c:v>
                </c:pt>
                <c:pt idx="2">
                  <c:v>1.52</c:v>
                </c:pt>
                <c:pt idx="3">
                  <c:v>-1.45</c:v>
                </c:pt>
                <c:pt idx="4">
                  <c:v>-0.73</c:v>
                </c:pt>
              </c:numCache>
            </c:numRef>
          </c:val>
          <c:smooth val="0"/>
          <c:extLst xmlns:c16r2="http://schemas.microsoft.com/office/drawing/2015/06/chart">
            <c:ext xmlns:c16="http://schemas.microsoft.com/office/drawing/2014/chart" uri="{C3380CC4-5D6E-409C-BE32-E72D297353CC}">
              <c16:uniqueId val="{00000002-4D64-4D0F-AE69-DD6D7FB92645}"/>
            </c:ext>
          </c:extLst>
        </c:ser>
        <c:dLbls>
          <c:showLegendKey val="0"/>
          <c:showVal val="0"/>
          <c:showCatName val="0"/>
          <c:showSerName val="0"/>
          <c:showPercent val="0"/>
          <c:showBubbleSize val="0"/>
        </c:dLbls>
        <c:marker val="1"/>
        <c:smooth val="0"/>
        <c:axId val="159952384"/>
        <c:axId val="81341824"/>
      </c:lineChart>
      <c:catAx>
        <c:axId val="15995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341824"/>
        <c:crosses val="autoZero"/>
        <c:auto val="1"/>
        <c:lblAlgn val="ctr"/>
        <c:lblOffset val="100"/>
        <c:tickLblSkip val="1"/>
        <c:tickMarkSkip val="1"/>
        <c:noMultiLvlLbl val="0"/>
      </c:catAx>
      <c:valAx>
        <c:axId val="8134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5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DB0-4665-BE73-AE99778C72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DB0-4665-BE73-AE99778C72CA}"/>
            </c:ext>
          </c:extLst>
        </c:ser>
        <c:ser>
          <c:idx val="2"/>
          <c:order val="2"/>
          <c:tx>
            <c:strRef>
              <c:f>データシート!$A$29</c:f>
              <c:strCache>
                <c:ptCount val="1"/>
                <c:pt idx="0">
                  <c:v>下田市下田駅前広場整備事業特別会計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2-0DB0-4665-BE73-AE99778C72CA}"/>
            </c:ext>
          </c:extLst>
        </c:ser>
        <c:ser>
          <c:idx val="3"/>
          <c:order val="3"/>
          <c:tx>
            <c:strRef>
              <c:f>データシート!$A$30</c:f>
              <c:strCache>
                <c:ptCount val="1"/>
                <c:pt idx="0">
                  <c:v>下田市集落排水事業特別会計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0.05</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3-0DB0-4665-BE73-AE99778C72CA}"/>
            </c:ext>
          </c:extLst>
        </c:ser>
        <c:ser>
          <c:idx val="4"/>
          <c:order val="4"/>
          <c:tx>
            <c:strRef>
              <c:f>データシート!$A$31</c:f>
              <c:strCache>
                <c:ptCount val="1"/>
                <c:pt idx="0">
                  <c:v>下田市後期高齢者医療特別会計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4-0DB0-4665-BE73-AE99778C72CA}"/>
            </c:ext>
          </c:extLst>
        </c:ser>
        <c:ser>
          <c:idx val="5"/>
          <c:order val="5"/>
          <c:tx>
            <c:strRef>
              <c:f>データシート!$A$32</c:f>
              <c:strCache>
                <c:ptCount val="1"/>
                <c:pt idx="0">
                  <c:v>下田市下水道事業特別会計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0.69</c:v>
                </c:pt>
                <c:pt idx="4">
                  <c:v>#N/A</c:v>
                </c:pt>
                <c:pt idx="5">
                  <c:v>0.77</c:v>
                </c:pt>
                <c:pt idx="6">
                  <c:v>#N/A</c:v>
                </c:pt>
                <c:pt idx="7">
                  <c:v>0.63</c:v>
                </c:pt>
                <c:pt idx="8">
                  <c:v>#N/A</c:v>
                </c:pt>
                <c:pt idx="9">
                  <c:v>0.78</c:v>
                </c:pt>
              </c:numCache>
            </c:numRef>
          </c:val>
          <c:extLst xmlns:c16r2="http://schemas.microsoft.com/office/drawing/2015/06/chart">
            <c:ext xmlns:c16="http://schemas.microsoft.com/office/drawing/2014/chart" uri="{C3380CC4-5D6E-409C-BE32-E72D297353CC}">
              <c16:uniqueId val="{00000005-0DB0-4665-BE73-AE99778C72CA}"/>
            </c:ext>
          </c:extLst>
        </c:ser>
        <c:ser>
          <c:idx val="6"/>
          <c:order val="6"/>
          <c:tx>
            <c:strRef>
              <c:f>データシート!$A$33</c:f>
              <c:strCache>
                <c:ptCount val="1"/>
                <c:pt idx="0">
                  <c:v>下田市介護保険特別会計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1.05</c:v>
                </c:pt>
                <c:pt idx="2">
                  <c:v>#N/A</c:v>
                </c:pt>
                <c:pt idx="3">
                  <c:v>0.91</c:v>
                </c:pt>
                <c:pt idx="4">
                  <c:v>#N/A</c:v>
                </c:pt>
                <c:pt idx="5">
                  <c:v>2.09</c:v>
                </c:pt>
                <c:pt idx="6">
                  <c:v>#N/A</c:v>
                </c:pt>
                <c:pt idx="7">
                  <c:v>1.71</c:v>
                </c:pt>
                <c:pt idx="8">
                  <c:v>#N/A</c:v>
                </c:pt>
                <c:pt idx="9">
                  <c:v>1.26</c:v>
                </c:pt>
              </c:numCache>
            </c:numRef>
          </c:val>
          <c:extLst xmlns:c16r2="http://schemas.microsoft.com/office/drawing/2015/06/chart">
            <c:ext xmlns:c16="http://schemas.microsoft.com/office/drawing/2014/chart" uri="{C3380CC4-5D6E-409C-BE32-E72D297353CC}">
              <c16:uniqueId val="{00000006-0DB0-4665-BE73-AE99778C72CA}"/>
            </c:ext>
          </c:extLst>
        </c:ser>
        <c:ser>
          <c:idx val="7"/>
          <c:order val="7"/>
          <c:tx>
            <c:strRef>
              <c:f>データシート!$A$34</c:f>
              <c:strCache>
                <c:ptCount val="1"/>
                <c:pt idx="0">
                  <c:v>下田市国民健康保険事業特別会計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5.29</c:v>
                </c:pt>
                <c:pt idx="2">
                  <c:v>#N/A</c:v>
                </c:pt>
                <c:pt idx="3">
                  <c:v>4.6900000000000004</c:v>
                </c:pt>
                <c:pt idx="4">
                  <c:v>#N/A</c:v>
                </c:pt>
                <c:pt idx="5">
                  <c:v>6.24</c:v>
                </c:pt>
                <c:pt idx="6">
                  <c:v>#N/A</c:v>
                </c:pt>
                <c:pt idx="7">
                  <c:v>3.88</c:v>
                </c:pt>
                <c:pt idx="8">
                  <c:v>#N/A</c:v>
                </c:pt>
                <c:pt idx="9">
                  <c:v>1.46</c:v>
                </c:pt>
              </c:numCache>
            </c:numRef>
          </c:val>
          <c:extLst xmlns:c16r2="http://schemas.microsoft.com/office/drawing/2015/06/chart">
            <c:ext xmlns:c16="http://schemas.microsoft.com/office/drawing/2014/chart" uri="{C3380CC4-5D6E-409C-BE32-E72D297353CC}">
              <c16:uniqueId val="{00000007-0DB0-4665-BE73-AE99778C72CA}"/>
            </c:ext>
          </c:extLst>
        </c:ser>
        <c:ser>
          <c:idx val="8"/>
          <c:order val="8"/>
          <c:tx>
            <c:strRef>
              <c:f>データシート!$A$35</c:f>
              <c:strCache>
                <c:ptCount val="1"/>
                <c:pt idx="0">
                  <c:v>下田市水道事業会計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4.79</c:v>
                </c:pt>
                <c:pt idx="2">
                  <c:v>#N/A</c:v>
                </c:pt>
                <c:pt idx="3">
                  <c:v>4.79</c:v>
                </c:pt>
                <c:pt idx="4">
                  <c:v>#N/A</c:v>
                </c:pt>
                <c:pt idx="5">
                  <c:v>5.62</c:v>
                </c:pt>
                <c:pt idx="6">
                  <c:v>#N/A</c:v>
                </c:pt>
                <c:pt idx="7">
                  <c:v>5.77</c:v>
                </c:pt>
                <c:pt idx="8">
                  <c:v>#N/A</c:v>
                </c:pt>
                <c:pt idx="9">
                  <c:v>6.05</c:v>
                </c:pt>
              </c:numCache>
            </c:numRef>
          </c:val>
          <c:extLst xmlns:c16r2="http://schemas.microsoft.com/office/drawing/2015/06/chart">
            <c:ext xmlns:c16="http://schemas.microsoft.com/office/drawing/2014/chart" uri="{C3380CC4-5D6E-409C-BE32-E72D297353CC}">
              <c16:uniqueId val="{00000008-0DB0-4665-BE73-AE99778C72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8.19</c:v>
                </c:pt>
                <c:pt idx="2">
                  <c:v>#N/A</c:v>
                </c:pt>
                <c:pt idx="3">
                  <c:v>11.53</c:v>
                </c:pt>
                <c:pt idx="4">
                  <c:v>#N/A</c:v>
                </c:pt>
                <c:pt idx="5">
                  <c:v>11.13</c:v>
                </c:pt>
                <c:pt idx="6">
                  <c:v>#N/A</c:v>
                </c:pt>
                <c:pt idx="7">
                  <c:v>11.09</c:v>
                </c:pt>
                <c:pt idx="8">
                  <c:v>#N/A</c:v>
                </c:pt>
                <c:pt idx="9">
                  <c:v>11.16</c:v>
                </c:pt>
              </c:numCache>
            </c:numRef>
          </c:val>
          <c:extLst xmlns:c16r2="http://schemas.microsoft.com/office/drawing/2015/06/chart">
            <c:ext xmlns:c16="http://schemas.microsoft.com/office/drawing/2014/chart" uri="{C3380CC4-5D6E-409C-BE32-E72D297353CC}">
              <c16:uniqueId val="{00000009-0DB0-4665-BE73-AE99778C72CA}"/>
            </c:ext>
          </c:extLst>
        </c:ser>
        <c:dLbls>
          <c:showLegendKey val="0"/>
          <c:showVal val="0"/>
          <c:showCatName val="0"/>
          <c:showSerName val="0"/>
          <c:showPercent val="0"/>
          <c:showBubbleSize val="0"/>
        </c:dLbls>
        <c:gapWidth val="150"/>
        <c:overlap val="100"/>
        <c:axId val="154898944"/>
        <c:axId val="81344128"/>
      </c:barChart>
      <c:catAx>
        <c:axId val="1548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344128"/>
        <c:crosses val="autoZero"/>
        <c:auto val="1"/>
        <c:lblAlgn val="ctr"/>
        <c:lblOffset val="100"/>
        <c:tickLblSkip val="1"/>
        <c:tickMarkSkip val="1"/>
        <c:noMultiLvlLbl val="0"/>
      </c:catAx>
      <c:valAx>
        <c:axId val="8134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89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1025</c:v>
                </c:pt>
                <c:pt idx="5">
                  <c:v>945</c:v>
                </c:pt>
                <c:pt idx="8">
                  <c:v>882</c:v>
                </c:pt>
                <c:pt idx="11">
                  <c:v>886</c:v>
                </c:pt>
                <c:pt idx="14">
                  <c:v>922</c:v>
                </c:pt>
              </c:numCache>
            </c:numRef>
          </c:val>
          <c:extLst xmlns:c16r2="http://schemas.microsoft.com/office/drawing/2015/06/chart">
            <c:ext xmlns:c16="http://schemas.microsoft.com/office/drawing/2014/chart" uri="{C3380CC4-5D6E-409C-BE32-E72D297353CC}">
              <c16:uniqueId val="{00000000-98F9-4ACE-AD18-62C4AE5315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8F9-4ACE-AD18-62C4AE5315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8F9-4ACE-AD18-62C4AE5315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135</c:v>
                </c:pt>
                <c:pt idx="3">
                  <c:v>159</c:v>
                </c:pt>
                <c:pt idx="6">
                  <c:v>162</c:v>
                </c:pt>
                <c:pt idx="9">
                  <c:v>145</c:v>
                </c:pt>
                <c:pt idx="12">
                  <c:v>165</c:v>
                </c:pt>
              </c:numCache>
            </c:numRef>
          </c:val>
          <c:extLst xmlns:c16r2="http://schemas.microsoft.com/office/drawing/2015/06/chart">
            <c:ext xmlns:c16="http://schemas.microsoft.com/office/drawing/2014/chart" uri="{C3380CC4-5D6E-409C-BE32-E72D297353CC}">
              <c16:uniqueId val="{00000003-98F9-4ACE-AD18-62C4AE5315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402</c:v>
                </c:pt>
                <c:pt idx="3">
                  <c:v>383</c:v>
                </c:pt>
                <c:pt idx="6">
                  <c:v>371</c:v>
                </c:pt>
                <c:pt idx="9">
                  <c:v>353</c:v>
                </c:pt>
                <c:pt idx="12">
                  <c:v>443</c:v>
                </c:pt>
              </c:numCache>
            </c:numRef>
          </c:val>
          <c:extLst xmlns:c16r2="http://schemas.microsoft.com/office/drawing/2015/06/chart">
            <c:ext xmlns:c16="http://schemas.microsoft.com/office/drawing/2014/chart" uri="{C3380CC4-5D6E-409C-BE32-E72D297353CC}">
              <c16:uniqueId val="{00000004-98F9-4ACE-AD18-62C4AE5315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F9-4ACE-AD18-62C4AE5315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8F9-4ACE-AD18-62C4AE5315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924</c:v>
                </c:pt>
                <c:pt idx="3">
                  <c:v>766</c:v>
                </c:pt>
                <c:pt idx="6">
                  <c:v>723</c:v>
                </c:pt>
                <c:pt idx="9">
                  <c:v>772</c:v>
                </c:pt>
                <c:pt idx="12">
                  <c:v>720</c:v>
                </c:pt>
              </c:numCache>
            </c:numRef>
          </c:val>
          <c:extLst xmlns:c16r2="http://schemas.microsoft.com/office/drawing/2015/06/chart">
            <c:ext xmlns:c16="http://schemas.microsoft.com/office/drawing/2014/chart" uri="{C3380CC4-5D6E-409C-BE32-E72D297353CC}">
              <c16:uniqueId val="{00000007-98F9-4ACE-AD18-62C4AE5315D3}"/>
            </c:ext>
          </c:extLst>
        </c:ser>
        <c:dLbls>
          <c:showLegendKey val="0"/>
          <c:showVal val="0"/>
          <c:showCatName val="0"/>
          <c:showSerName val="0"/>
          <c:showPercent val="0"/>
          <c:showBubbleSize val="0"/>
        </c:dLbls>
        <c:gapWidth val="100"/>
        <c:overlap val="100"/>
        <c:axId val="154993664"/>
        <c:axId val="104144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436</c:v>
                </c:pt>
                <c:pt idx="2">
                  <c:v>#N/A</c:v>
                </c:pt>
                <c:pt idx="3">
                  <c:v>#N/A</c:v>
                </c:pt>
                <c:pt idx="4">
                  <c:v>363</c:v>
                </c:pt>
                <c:pt idx="5">
                  <c:v>#N/A</c:v>
                </c:pt>
                <c:pt idx="6">
                  <c:v>#N/A</c:v>
                </c:pt>
                <c:pt idx="7">
                  <c:v>374</c:v>
                </c:pt>
                <c:pt idx="8">
                  <c:v>#N/A</c:v>
                </c:pt>
                <c:pt idx="9">
                  <c:v>#N/A</c:v>
                </c:pt>
                <c:pt idx="10">
                  <c:v>384</c:v>
                </c:pt>
                <c:pt idx="11">
                  <c:v>#N/A</c:v>
                </c:pt>
                <c:pt idx="12">
                  <c:v>#N/A</c:v>
                </c:pt>
                <c:pt idx="13">
                  <c:v>406</c:v>
                </c:pt>
                <c:pt idx="14">
                  <c:v>#N/A</c:v>
                </c:pt>
              </c:numCache>
            </c:numRef>
          </c:val>
          <c:smooth val="0"/>
          <c:extLst xmlns:c16r2="http://schemas.microsoft.com/office/drawing/2015/06/chart">
            <c:ext xmlns:c16="http://schemas.microsoft.com/office/drawing/2014/chart" uri="{C3380CC4-5D6E-409C-BE32-E72D297353CC}">
              <c16:uniqueId val="{00000008-98F9-4ACE-AD18-62C4AE5315D3}"/>
            </c:ext>
          </c:extLst>
        </c:ser>
        <c:dLbls>
          <c:showLegendKey val="0"/>
          <c:showVal val="0"/>
          <c:showCatName val="0"/>
          <c:showSerName val="0"/>
          <c:showPercent val="0"/>
          <c:showBubbleSize val="0"/>
        </c:dLbls>
        <c:marker val="1"/>
        <c:smooth val="0"/>
        <c:axId val="154993664"/>
        <c:axId val="104144896"/>
      </c:lineChart>
      <c:catAx>
        <c:axId val="15499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44896"/>
        <c:crosses val="autoZero"/>
        <c:auto val="1"/>
        <c:lblAlgn val="ctr"/>
        <c:lblOffset val="100"/>
        <c:tickLblSkip val="1"/>
        <c:tickMarkSkip val="1"/>
        <c:noMultiLvlLbl val="0"/>
      </c:catAx>
      <c:valAx>
        <c:axId val="10414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99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10129</c:v>
                </c:pt>
                <c:pt idx="5">
                  <c:v>9927</c:v>
                </c:pt>
                <c:pt idx="8">
                  <c:v>9939</c:v>
                </c:pt>
                <c:pt idx="11">
                  <c:v>9836</c:v>
                </c:pt>
                <c:pt idx="14">
                  <c:v>9883</c:v>
                </c:pt>
              </c:numCache>
            </c:numRef>
          </c:val>
          <c:extLst xmlns:c16r2="http://schemas.microsoft.com/office/drawing/2015/06/chart">
            <c:ext xmlns:c16="http://schemas.microsoft.com/office/drawing/2014/chart" uri="{C3380CC4-5D6E-409C-BE32-E72D297353CC}">
              <c16:uniqueId val="{00000000-FA09-4218-801B-376F058C68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1499</c:v>
                </c:pt>
                <c:pt idx="5">
                  <c:v>1490</c:v>
                </c:pt>
                <c:pt idx="8">
                  <c:v>1445</c:v>
                </c:pt>
                <c:pt idx="11">
                  <c:v>1386</c:v>
                </c:pt>
                <c:pt idx="14">
                  <c:v>1436</c:v>
                </c:pt>
              </c:numCache>
            </c:numRef>
          </c:val>
          <c:extLst xmlns:c16r2="http://schemas.microsoft.com/office/drawing/2015/06/chart">
            <c:ext xmlns:c16="http://schemas.microsoft.com/office/drawing/2014/chart" uri="{C3380CC4-5D6E-409C-BE32-E72D297353CC}">
              <c16:uniqueId val="{00000001-FA09-4218-801B-376F058C68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2167</c:v>
                </c:pt>
                <c:pt idx="5">
                  <c:v>2474</c:v>
                </c:pt>
                <c:pt idx="8">
                  <c:v>2901</c:v>
                </c:pt>
                <c:pt idx="11">
                  <c:v>3278</c:v>
                </c:pt>
                <c:pt idx="14">
                  <c:v>3469</c:v>
                </c:pt>
              </c:numCache>
            </c:numRef>
          </c:val>
          <c:extLst xmlns:c16r2="http://schemas.microsoft.com/office/drawing/2015/06/chart">
            <c:ext xmlns:c16="http://schemas.microsoft.com/office/drawing/2014/chart" uri="{C3380CC4-5D6E-409C-BE32-E72D297353CC}">
              <c16:uniqueId val="{00000002-FA09-4218-801B-376F058C68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A09-4218-801B-376F058C68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A09-4218-801B-376F058C68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09-4218-801B-376F058C68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2979</c:v>
                </c:pt>
                <c:pt idx="3">
                  <c:v>2882</c:v>
                </c:pt>
                <c:pt idx="6">
                  <c:v>2846</c:v>
                </c:pt>
                <c:pt idx="9">
                  <c:v>2884</c:v>
                </c:pt>
                <c:pt idx="12">
                  <c:v>2818</c:v>
                </c:pt>
              </c:numCache>
            </c:numRef>
          </c:val>
          <c:extLst xmlns:c16r2="http://schemas.microsoft.com/office/drawing/2015/06/chart">
            <c:ext xmlns:c16="http://schemas.microsoft.com/office/drawing/2014/chart" uri="{C3380CC4-5D6E-409C-BE32-E72D297353CC}">
              <c16:uniqueId val="{00000006-FA09-4218-801B-376F058C68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877</c:v>
                </c:pt>
                <c:pt idx="3">
                  <c:v>846</c:v>
                </c:pt>
                <c:pt idx="6">
                  <c:v>875</c:v>
                </c:pt>
                <c:pt idx="9">
                  <c:v>895</c:v>
                </c:pt>
                <c:pt idx="12">
                  <c:v>912</c:v>
                </c:pt>
              </c:numCache>
            </c:numRef>
          </c:val>
          <c:extLst xmlns:c16r2="http://schemas.microsoft.com/office/drawing/2015/06/chart">
            <c:ext xmlns:c16="http://schemas.microsoft.com/office/drawing/2014/chart" uri="{C3380CC4-5D6E-409C-BE32-E72D297353CC}">
              <c16:uniqueId val="{00000007-FA09-4218-801B-376F058C68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4943</c:v>
                </c:pt>
                <c:pt idx="3">
                  <c:v>4730</c:v>
                </c:pt>
                <c:pt idx="6">
                  <c:v>4553</c:v>
                </c:pt>
                <c:pt idx="9">
                  <c:v>4351</c:v>
                </c:pt>
                <c:pt idx="12">
                  <c:v>5642</c:v>
                </c:pt>
              </c:numCache>
            </c:numRef>
          </c:val>
          <c:extLst xmlns:c16r2="http://schemas.microsoft.com/office/drawing/2015/06/chart">
            <c:ext xmlns:c16="http://schemas.microsoft.com/office/drawing/2014/chart" uri="{C3380CC4-5D6E-409C-BE32-E72D297353CC}">
              <c16:uniqueId val="{00000008-FA09-4218-801B-376F058C68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A09-4218-801B-376F058C68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7773</c:v>
                </c:pt>
                <c:pt idx="3">
                  <c:v>8502</c:v>
                </c:pt>
                <c:pt idx="6">
                  <c:v>8445</c:v>
                </c:pt>
                <c:pt idx="9">
                  <c:v>8406</c:v>
                </c:pt>
                <c:pt idx="12">
                  <c:v>8583</c:v>
                </c:pt>
              </c:numCache>
            </c:numRef>
          </c:val>
          <c:extLst xmlns:c16r2="http://schemas.microsoft.com/office/drawing/2015/06/chart">
            <c:ext xmlns:c16="http://schemas.microsoft.com/office/drawing/2014/chart" uri="{C3380CC4-5D6E-409C-BE32-E72D297353CC}">
              <c16:uniqueId val="{0000000A-FA09-4218-801B-376F058C6813}"/>
            </c:ext>
          </c:extLst>
        </c:ser>
        <c:dLbls>
          <c:showLegendKey val="0"/>
          <c:showVal val="0"/>
          <c:showCatName val="0"/>
          <c:showSerName val="0"/>
          <c:showPercent val="0"/>
          <c:showBubbleSize val="0"/>
        </c:dLbls>
        <c:gapWidth val="100"/>
        <c:overlap val="100"/>
        <c:axId val="160200704"/>
        <c:axId val="104148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2777</c:v>
                </c:pt>
                <c:pt idx="2">
                  <c:v>#N/A</c:v>
                </c:pt>
                <c:pt idx="3">
                  <c:v>#N/A</c:v>
                </c:pt>
                <c:pt idx="4">
                  <c:v>3069</c:v>
                </c:pt>
                <c:pt idx="5">
                  <c:v>#N/A</c:v>
                </c:pt>
                <c:pt idx="6">
                  <c:v>#N/A</c:v>
                </c:pt>
                <c:pt idx="7">
                  <c:v>2434</c:v>
                </c:pt>
                <c:pt idx="8">
                  <c:v>#N/A</c:v>
                </c:pt>
                <c:pt idx="9">
                  <c:v>#N/A</c:v>
                </c:pt>
                <c:pt idx="10">
                  <c:v>2037</c:v>
                </c:pt>
                <c:pt idx="11">
                  <c:v>#N/A</c:v>
                </c:pt>
                <c:pt idx="12">
                  <c:v>#N/A</c:v>
                </c:pt>
                <c:pt idx="13">
                  <c:v>3167</c:v>
                </c:pt>
                <c:pt idx="14">
                  <c:v>#N/A</c:v>
                </c:pt>
              </c:numCache>
            </c:numRef>
          </c:val>
          <c:smooth val="0"/>
          <c:extLst xmlns:c16r2="http://schemas.microsoft.com/office/drawing/2015/06/chart">
            <c:ext xmlns:c16="http://schemas.microsoft.com/office/drawing/2014/chart" uri="{C3380CC4-5D6E-409C-BE32-E72D297353CC}">
              <c16:uniqueId val="{0000000B-FA09-4218-801B-376F058C6813}"/>
            </c:ext>
          </c:extLst>
        </c:ser>
        <c:dLbls>
          <c:showLegendKey val="0"/>
          <c:showVal val="0"/>
          <c:showCatName val="0"/>
          <c:showSerName val="0"/>
          <c:showPercent val="0"/>
          <c:showBubbleSize val="0"/>
        </c:dLbls>
        <c:marker val="1"/>
        <c:smooth val="0"/>
        <c:axId val="160200704"/>
        <c:axId val="104148352"/>
      </c:lineChart>
      <c:catAx>
        <c:axId val="16020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148352"/>
        <c:crosses val="autoZero"/>
        <c:auto val="1"/>
        <c:lblAlgn val="ctr"/>
        <c:lblOffset val="100"/>
        <c:tickLblSkip val="1"/>
        <c:tickMarkSkip val="1"/>
        <c:noMultiLvlLbl val="0"/>
      </c:catAx>
      <c:valAx>
        <c:axId val="10414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20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1069</c:v>
                </c:pt>
                <c:pt idx="1">
                  <c:v>994</c:v>
                </c:pt>
                <c:pt idx="2">
                  <c:v>939</c:v>
                </c:pt>
              </c:numCache>
            </c:numRef>
          </c:val>
          <c:extLst xmlns:c16r2="http://schemas.microsoft.com/office/drawing/2015/06/chart">
            <c:ext xmlns:c16="http://schemas.microsoft.com/office/drawing/2014/chart" uri="{C3380CC4-5D6E-409C-BE32-E72D297353CC}">
              <c16:uniqueId val="{00000000-57F5-4DAD-84ED-333688557A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94</c:v>
                </c:pt>
                <c:pt idx="2">
                  <c:v>192</c:v>
                </c:pt>
              </c:numCache>
            </c:numRef>
          </c:val>
          <c:extLst xmlns:c16r2="http://schemas.microsoft.com/office/drawing/2015/06/chart">
            <c:ext xmlns:c16="http://schemas.microsoft.com/office/drawing/2014/chart" uri="{C3380CC4-5D6E-409C-BE32-E72D297353CC}">
              <c16:uniqueId val="{00000001-57F5-4DAD-84ED-333688557A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1230</c:v>
                </c:pt>
                <c:pt idx="1">
                  <c:v>1280</c:v>
                </c:pt>
                <c:pt idx="2">
                  <c:v>1277</c:v>
                </c:pt>
              </c:numCache>
            </c:numRef>
          </c:val>
          <c:extLst xmlns:c16r2="http://schemas.microsoft.com/office/drawing/2015/06/chart">
            <c:ext xmlns:c16="http://schemas.microsoft.com/office/drawing/2014/chart" uri="{C3380CC4-5D6E-409C-BE32-E72D297353CC}">
              <c16:uniqueId val="{00000002-57F5-4DAD-84ED-333688557A26}"/>
            </c:ext>
          </c:extLst>
        </c:ser>
        <c:dLbls>
          <c:showLegendKey val="0"/>
          <c:showVal val="0"/>
          <c:showCatName val="0"/>
          <c:showSerName val="0"/>
          <c:showPercent val="0"/>
          <c:showBubbleSize val="0"/>
        </c:dLbls>
        <c:gapWidth val="120"/>
        <c:overlap val="100"/>
        <c:axId val="160339968"/>
        <c:axId val="104152384"/>
      </c:barChart>
      <c:catAx>
        <c:axId val="16033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4152384"/>
        <c:crosses val="autoZero"/>
        <c:auto val="1"/>
        <c:lblAlgn val="ctr"/>
        <c:lblOffset val="100"/>
        <c:tickLblSkip val="1"/>
        <c:tickMarkSkip val="1"/>
        <c:noMultiLvlLbl val="0"/>
      </c:catAx>
      <c:valAx>
        <c:axId val="104152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033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年度以降公的補償金免除繰上償還の実施や大型起債事業の抑制によって、一般会計における元利償還金や公営企業債の元利償還金に対する繰入金等は、平成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年度まで毎年減少傾向にあった。しかし、今後庁舎移転事業や中学校統合事業等大型施設の更新事業が予定されており、元利償還金の増加は避けられず、実質公債費比率の分子は増大するものと推察する。</a:t>
          </a:r>
        </a:p>
        <a:p>
          <a:r>
            <a:rPr kumimoji="1" lang="ja-JP" altLang="en-US" sz="1400">
              <a:latin typeface="ＭＳ ゴシック" pitchFamily="49" charset="-128"/>
              <a:ea typeface="ＭＳ ゴシック" pitchFamily="49" charset="-128"/>
            </a:rPr>
            <a:t>　借り入れに当たっては条件有利なものを選択できるよう注視し、事業執行に当たっては徹底した事業精査を行い、その他の借入を抑制することにより分子の増大抑制を図っていく。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減債基金残高のうち、当該目的での積立額はありません。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現在まで新規借入額が起債償還額以内となるよう事業を整理、縮小したことにより減少してきたが、庁舎建設事業、中学校統合事業等大型事業を予定しており地方債残高の増加が始まっている。事業執行に当たっては特定目的基金をはじめ基金の充当も考えており、充当可能財源等も減少することとなるため、将来負担比率の分子は大幅に増大する。</a:t>
          </a:r>
        </a:p>
        <a:p>
          <a:r>
            <a:rPr kumimoji="1" lang="ja-JP" altLang="en-US" sz="1300">
              <a:latin typeface="ＭＳ ゴシック" pitchFamily="49" charset="-128"/>
              <a:ea typeface="ＭＳ ゴシック" pitchFamily="49" charset="-128"/>
            </a:rPr>
            <a:t>　公営企業債繰入見込額の増加は、主に下水道事業における分流式下水道に係る経費の算出方法変更による。</a:t>
          </a:r>
        </a:p>
        <a:p>
          <a:r>
            <a:rPr kumimoji="1" lang="ja-JP" altLang="en-US" sz="1300">
              <a:latin typeface="ＭＳ ゴシック" pitchFamily="49" charset="-128"/>
              <a:ea typeface="ＭＳ ゴシック" pitchFamily="49" charset="-128"/>
            </a:rPr>
            <a:t>　組合等負担等見込額の増額については、下田メディカルセンター按分率変更による組合負担等見込額の増に伴うものである。</a:t>
          </a:r>
        </a:p>
        <a:p>
          <a:r>
            <a:rPr kumimoji="1" lang="ja-JP" altLang="en-US" sz="1300">
              <a:latin typeface="ＭＳ ゴシック" pitchFamily="49" charset="-128"/>
              <a:ea typeface="ＭＳ ゴシック" pitchFamily="49" charset="-128"/>
            </a:rPr>
            <a:t>　今後は起債償還額に対する新規借入額の割合を抑制することにより早期の地方債残高の縮小に取組むよう努めていかなくてはならない。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増加の主な要因は、平成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過疎地域に認定されたため、過疎対策事業債の発行が可能となった。過疎対策事業債の発行が増えることによる将来負担の増を抑制するため、過疎対策事業債発行額のうち、普通交付税の基準財政需要額に算入されない約３割相当額を減債基金に積み、償還原資とすることとしたため、減債基金が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減債基金については、過疎対策事業債の償還に合わせて取り崩しを行っていく。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庁舎建設基金・・・・・・市庁舎を建設するために必要な資金を積み立てるための基金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ふるさと応援基金・・・・下田市ふるさと応援基金条例に資することを目的とした事業に要する経費に充てるための基金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学校施設整備基金・・・・下田市立学校施設を適正に維持管理するための基金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子育て支援基金・・・・・子育て支援活動の推進を図るための基金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奨学振興基金・・・・・・奨学事業の振興を図るための基金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主に庁舎建設事業を（△）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百万を取り崩し庁舎建設の財源とし、ふるさと応援寄附を積み立てたことによる増額が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百万を事業の財源として取り崩しを行ったことによる。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予定されている庁舎建設事の財源として取り崩しを行い、学校施設整備基金については、主に中学校の統合事業の財源として取り崩しを行い、その後、長期的に適切な学校施設の維持管理を行えるように計画的な積立・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ふるさと応援基金等については、目的別に適切な事業を各課において提案し、事業執行の財源として計画的に取り崩し行っていく。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減額の主な要因は、大型事業に係る補助金等の財源確保が難しい事業費への財源として取り崩しを行ったことにより、減額となっている。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庁舎建設、中学校統合の事業が進んでいく中で、予想外の支出も考えられ、そのために大幅な取り崩しも考えられる。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当市の適正と考える財政調整基金残高は標準財政規模の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％（約６億円）と見込んでおり、その金額を一つの目安とし、残高確保に努めたい。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年度より発行可能となった、過疎対策事業債の発行額が増えることにより、将来負担が増加するため、それを抑制する目的で、発行額の３割を積み立てて償還原資としている。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過疎対策事業債の償還に合わせて取り崩しを行っていく。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21,748
21,539
104.38
11,089,894
10,400,808
678,561
6,049,515
8,583,200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年度の単年ベースでは財政力指数が</a:t>
          </a:r>
          <a:r>
            <a:rPr kumimoji="1" lang="en-US" altLang="ja-JP" sz="1300">
              <a:latin typeface="ＭＳ Ｐゴシック" panose="020B0600070205080204" pitchFamily="50" charset="-128"/>
              <a:ea typeface="ＭＳ Ｐゴシック" panose="020B0600070205080204" pitchFamily="50" charset="-128"/>
            </a:rPr>
            <a:t>0.501</a:t>
          </a:r>
          <a:r>
            <a:rPr kumimoji="1" lang="ja-JP" altLang="en-US" sz="1300">
              <a:latin typeface="ＭＳ Ｐゴシック" panose="020B0600070205080204" pitchFamily="50" charset="-128"/>
              <a:ea typeface="ＭＳ Ｐゴシック" panose="020B0600070205080204" pitchFamily="50" charset="-128"/>
            </a:rPr>
            <a:t>となり、昨年度の</a:t>
          </a:r>
          <a:r>
            <a:rPr kumimoji="1" lang="en-US" altLang="ja-JP" sz="1300">
              <a:latin typeface="ＭＳ Ｐゴシック" panose="020B0600070205080204" pitchFamily="50" charset="-128"/>
              <a:ea typeface="ＭＳ Ｐゴシック" panose="020B0600070205080204" pitchFamily="50" charset="-128"/>
            </a:rPr>
            <a:t>0.507</a:t>
          </a:r>
          <a:r>
            <a:rPr kumimoji="1" lang="ja-JP" altLang="en-US" sz="1300">
              <a:latin typeface="ＭＳ Ｐゴシック" panose="020B0600070205080204" pitchFamily="50" charset="-128"/>
              <a:ea typeface="ＭＳ Ｐゴシック" panose="020B0600070205080204" pitchFamily="50" charset="-128"/>
            </a:rPr>
            <a:t>より減少傾向にあるが３か年平均では</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と同数値となった。近年では、平成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年度に単年ベースで</a:t>
          </a:r>
          <a:r>
            <a:rPr kumimoji="1" lang="en-US" altLang="ja-JP" sz="1300">
              <a:latin typeface="ＭＳ Ｐゴシック" panose="020B0600070205080204" pitchFamily="50" charset="-128"/>
              <a:ea typeface="ＭＳ Ｐゴシック" panose="020B0600070205080204" pitchFamily="50" charset="-128"/>
            </a:rPr>
            <a:t>0.494</a:t>
          </a:r>
          <a:r>
            <a:rPr kumimoji="1" lang="ja-JP" altLang="en-US" sz="1300">
              <a:latin typeface="ＭＳ Ｐゴシック" panose="020B0600070205080204" pitchFamily="50" charset="-128"/>
              <a:ea typeface="ＭＳ Ｐゴシック" panose="020B0600070205080204" pitchFamily="50" charset="-128"/>
            </a:rPr>
            <a:t>を記録してから増加傾向にあったが、平成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年度をピーク（</a:t>
          </a:r>
          <a:r>
            <a:rPr kumimoji="1" lang="en-US" altLang="ja-JP" sz="1300">
              <a:latin typeface="ＭＳ Ｐゴシック" panose="020B0600070205080204" pitchFamily="50" charset="-128"/>
              <a:ea typeface="ＭＳ Ｐゴシック" panose="020B0600070205080204" pitchFamily="50" charset="-128"/>
            </a:rPr>
            <a:t>0.507</a:t>
          </a:r>
          <a:r>
            <a:rPr kumimoji="1" lang="ja-JP" altLang="en-US" sz="1300">
              <a:latin typeface="ＭＳ Ｐゴシック" panose="020B0600070205080204" pitchFamily="50" charset="-128"/>
              <a:ea typeface="ＭＳ Ｐゴシック" panose="020B0600070205080204" pitchFamily="50" charset="-128"/>
            </a:rPr>
            <a:t>）に減少している。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高齢化等による人口減少が顕著であり、基準財政収入額が減少し、平成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0.006</a:t>
          </a:r>
          <a:r>
            <a:rPr kumimoji="1" lang="ja-JP" altLang="en-US" sz="1300">
              <a:latin typeface="ＭＳ Ｐゴシック" panose="020B0600070205080204" pitchFamily="50" charset="-128"/>
              <a:ea typeface="ＭＳ Ｐゴシック" panose="020B0600070205080204" pitchFamily="50" charset="-128"/>
            </a:rPr>
            <a:t>ポイント減少している。税収の減少を筆頭に基準財政収入額が減少する要因である人口減少に対して、人口減少施策を実施し、歳入の確保に努め、健全な財政運営に努めていく必要がある。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70" name="直線コネクタ 69"/>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3" name="直線コネクタ 72"/>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144235</xdr:rowOff>
    </xdr:to>
    <xdr:cxnSp macro="">
      <xdr:nvCxnSpPr>
        <xdr:cNvPr id="76" name="直線コネクタ 75"/>
        <xdr:cNvCxnSpPr/>
      </xdr:nvCxnSpPr>
      <xdr:spPr>
        <a:xfrm flipV="1">
          <a:off x="2336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79" name="直線コネクタ 78"/>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9" name="楕円 88"/>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0"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3" name="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4" name="テキスト ボックス 9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5" name="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7" name="楕円 96"/>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8" name="テキスト ボックス 97"/>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82.5</a:t>
          </a:r>
          <a:r>
            <a:rPr kumimoji="1" lang="ja-JP" altLang="en-US" sz="1300">
              <a:latin typeface="ＭＳ Ｐゴシック" panose="020B0600070205080204" pitchFamily="50" charset="-128"/>
              <a:ea typeface="ＭＳ Ｐゴシック" panose="020B0600070205080204" pitchFamily="50" charset="-128"/>
            </a:rPr>
            <a:t>％を境に増加傾向にあり、平成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％を超える結果となった。主な原因としては物件費の増（分子）と地方税の減（分母）の影響によるものである。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庁舎建設、令和元年度より中学校統合の大型事業が実施され、今後の公債費の増加が見込まれるため、経常収支比率の増加は避けられない状況となっており、条件の有利な起債を借り入れる等、将来負担を可能な限り減らし、中小事業の見直しによる歳出削減、歳入の確保を強化し、経常収支比率の悪化を最小限にとど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63</xdr:row>
      <xdr:rowOff>33867</xdr:rowOff>
    </xdr:to>
    <xdr:cxnSp macro="">
      <xdr:nvCxnSpPr>
        <xdr:cNvPr id="133" name="直線コネクタ 132"/>
        <xdr:cNvCxnSpPr/>
      </xdr:nvCxnSpPr>
      <xdr:spPr>
        <a:xfrm>
          <a:off x="4114800" y="1062609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61</xdr:row>
      <xdr:rowOff>167640</xdr:rowOff>
    </xdr:to>
    <xdr:cxnSp macro="">
      <xdr:nvCxnSpPr>
        <xdr:cNvPr id="136" name="直線コネクタ 135"/>
        <xdr:cNvCxnSpPr/>
      </xdr:nvCxnSpPr>
      <xdr:spPr>
        <a:xfrm>
          <a:off x="3225800" y="1044109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76200</xdr:rowOff>
    </xdr:from>
    <xdr:to>
      <xdr:col>15</xdr:col>
      <xdr:colOff>82550</xdr:colOff>
      <xdr:row>60</xdr:row>
      <xdr:rowOff>154094</xdr:rowOff>
    </xdr:to>
    <xdr:cxnSp macro="">
      <xdr:nvCxnSpPr>
        <xdr:cNvPr id="139" name="直線コネクタ 138"/>
        <xdr:cNvCxnSpPr/>
      </xdr:nvCxnSpPr>
      <xdr:spPr>
        <a:xfrm>
          <a:off x="2336800" y="1019175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61</xdr:row>
      <xdr:rowOff>46990</xdr:rowOff>
    </xdr:to>
    <xdr:cxnSp macro="">
      <xdr:nvCxnSpPr>
        <xdr:cNvPr id="142" name="直線コネクタ 141"/>
        <xdr:cNvCxnSpPr/>
      </xdr:nvCxnSpPr>
      <xdr:spPr>
        <a:xfrm flipV="1">
          <a:off x="1447800" y="1019175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44" name="テキスト ボックス 143"/>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2" name="楕円 151"/>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53" name="財政構造の弾力性該当値テキスト"/>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4" name="楕円 153"/>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5" name="テキスト ボックス 154"/>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6" name="楕円 155"/>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43621</xdr:rowOff>
    </xdr:from>
    <xdr:ext cx="762000" cy="259045"/>
    <xdr:sp macro="" textlink="">
      <xdr:nvSpPr>
        <xdr:cNvPr id="157" name="テキスト ボックス 156"/>
        <xdr:cNvSpPr txBox="1"/>
      </xdr:nvSpPr>
      <xdr:spPr>
        <a:xfrm>
          <a:off x="2844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8" name="楕円 157"/>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59" name="テキスト ボックス 158"/>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60" name="楕円 159"/>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61" name="テキスト ボックス 160"/>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人口減少が顕著であり、平成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年１月１日（</a:t>
          </a:r>
          <a:r>
            <a:rPr kumimoji="1" lang="en-US" altLang="ja-JP" sz="1300">
              <a:latin typeface="ＭＳ Ｐゴシック" panose="020B0600070205080204" pitchFamily="50" charset="-128"/>
              <a:ea typeface="ＭＳ Ｐゴシック" panose="020B0600070205080204" pitchFamily="50" charset="-128"/>
            </a:rPr>
            <a:t>23,172</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年１月１日（</a:t>
          </a:r>
          <a:r>
            <a:rPr kumimoji="1" lang="en-US" altLang="ja-JP" sz="1300">
              <a:latin typeface="ＭＳ Ｐゴシック" panose="020B0600070205080204" pitchFamily="50" charset="-128"/>
              <a:ea typeface="ＭＳ Ｐゴシック" panose="020B0600070205080204" pitchFamily="50" charset="-128"/>
            </a:rPr>
            <a:t>22,714</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年１月１日（</a:t>
          </a:r>
          <a:r>
            <a:rPr kumimoji="1" lang="en-US" altLang="ja-JP" sz="1300">
              <a:latin typeface="ＭＳ Ｐゴシック" panose="020B0600070205080204" pitchFamily="50" charset="-128"/>
              <a:ea typeface="ＭＳ Ｐゴシック" panose="020B0600070205080204" pitchFamily="50" charset="-128"/>
            </a:rPr>
            <a:t>22,192</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年１月１日（</a:t>
          </a:r>
          <a:r>
            <a:rPr kumimoji="1" lang="en-US" altLang="ja-JP" sz="1300">
              <a:latin typeface="ＭＳ Ｐゴシック" panose="020B0600070205080204" pitchFamily="50" charset="-128"/>
              <a:ea typeface="ＭＳ Ｐゴシック" panose="020B0600070205080204" pitchFamily="50" charset="-128"/>
            </a:rPr>
            <a:t>21,748</a:t>
          </a:r>
          <a:r>
            <a:rPr kumimoji="1" lang="ja-JP" altLang="en-US" sz="1300">
              <a:latin typeface="ＭＳ Ｐゴシック" panose="020B0600070205080204" pitchFamily="50" charset="-128"/>
              <a:ea typeface="ＭＳ Ｐゴシック" panose="020B0600070205080204" pitchFamily="50" charset="-128"/>
            </a:rPr>
            <a:t>）と毎年</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人程度減少しており、毎年２％以上の減少が続いており、分母の減少に歯止めがかからない。</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庁舎建設関連経費により、物件費が増加しているため、人口減少施策とともに、今後想定される大型事業による物件費の増加以外の物件費について内容をより詳細に精査し、歳出削減を積み重ね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60494</xdr:rowOff>
    </xdr:from>
    <xdr:to>
      <xdr:col>23</xdr:col>
      <xdr:colOff>133350</xdr:colOff>
      <xdr:row>81</xdr:row>
      <xdr:rowOff>116227</xdr:rowOff>
    </xdr:to>
    <xdr:cxnSp macro="">
      <xdr:nvCxnSpPr>
        <xdr:cNvPr id="196" name="直線コネクタ 195"/>
        <xdr:cNvCxnSpPr/>
      </xdr:nvCxnSpPr>
      <xdr:spPr>
        <a:xfrm>
          <a:off x="4114800" y="13947944"/>
          <a:ext cx="8382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31414</xdr:rowOff>
    </xdr:from>
    <xdr:to>
      <xdr:col>19</xdr:col>
      <xdr:colOff>133350</xdr:colOff>
      <xdr:row>81</xdr:row>
      <xdr:rowOff>60494</xdr:rowOff>
    </xdr:to>
    <xdr:cxnSp macro="">
      <xdr:nvCxnSpPr>
        <xdr:cNvPr id="199" name="直線コネクタ 198"/>
        <xdr:cNvCxnSpPr/>
      </xdr:nvCxnSpPr>
      <xdr:spPr>
        <a:xfrm>
          <a:off x="3225800" y="13918864"/>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1" name="テキスト ボックス 200"/>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31414</xdr:rowOff>
    </xdr:from>
    <xdr:to>
      <xdr:col>15</xdr:col>
      <xdr:colOff>82550</xdr:colOff>
      <xdr:row>81</xdr:row>
      <xdr:rowOff>33469</xdr:rowOff>
    </xdr:to>
    <xdr:cxnSp macro="">
      <xdr:nvCxnSpPr>
        <xdr:cNvPr id="202" name="直線コネクタ 201"/>
        <xdr:cNvCxnSpPr/>
      </xdr:nvCxnSpPr>
      <xdr:spPr>
        <a:xfrm flipV="1">
          <a:off x="2336800" y="13918864"/>
          <a:ext cx="8890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6390</xdr:rowOff>
    </xdr:from>
    <xdr:to>
      <xdr:col>11</xdr:col>
      <xdr:colOff>31750</xdr:colOff>
      <xdr:row>81</xdr:row>
      <xdr:rowOff>33469</xdr:rowOff>
    </xdr:to>
    <xdr:cxnSp macro="">
      <xdr:nvCxnSpPr>
        <xdr:cNvPr id="205" name="直線コネクタ 204"/>
        <xdr:cNvCxnSpPr/>
      </xdr:nvCxnSpPr>
      <xdr:spPr>
        <a:xfrm>
          <a:off x="1447800" y="13893840"/>
          <a:ext cx="889000" cy="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7" name="テキスト ボックス 206"/>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158560</xdr:rowOff>
    </xdr:from>
    <xdr:ext cx="762000" cy="259045"/>
    <xdr:sp macro="" textlink="">
      <xdr:nvSpPr>
        <xdr:cNvPr id="209" name="テキスト ボックス 208"/>
        <xdr:cNvSpPr txBox="1"/>
      </xdr:nvSpPr>
      <xdr:spPr>
        <a:xfrm>
          <a:off x="1066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65427</xdr:rowOff>
    </xdr:from>
    <xdr:to>
      <xdr:col>23</xdr:col>
      <xdr:colOff>184150</xdr:colOff>
      <xdr:row>81</xdr:row>
      <xdr:rowOff>167027</xdr:rowOff>
    </xdr:to>
    <xdr:sp macro="" textlink="">
      <xdr:nvSpPr>
        <xdr:cNvPr id="215" name="楕円 214"/>
        <xdr:cNvSpPr/>
      </xdr:nvSpPr>
      <xdr:spPr>
        <a:xfrm>
          <a:off x="4902200" y="13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81954</xdr:rowOff>
    </xdr:from>
    <xdr:ext cx="762000" cy="259045"/>
    <xdr:sp macro="" textlink="">
      <xdr:nvSpPr>
        <xdr:cNvPr id="216" name="人件費・物件費等の状況該当値テキスト"/>
        <xdr:cNvSpPr txBox="1"/>
      </xdr:nvSpPr>
      <xdr:spPr>
        <a:xfrm>
          <a:off x="5041900" y="13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9694</xdr:rowOff>
    </xdr:from>
    <xdr:to>
      <xdr:col>19</xdr:col>
      <xdr:colOff>184150</xdr:colOff>
      <xdr:row>81</xdr:row>
      <xdr:rowOff>111294</xdr:rowOff>
    </xdr:to>
    <xdr:sp macro="" textlink="">
      <xdr:nvSpPr>
        <xdr:cNvPr id="217" name="楕円 216"/>
        <xdr:cNvSpPr/>
      </xdr:nvSpPr>
      <xdr:spPr>
        <a:xfrm>
          <a:off x="4064000" y="138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121471</xdr:rowOff>
    </xdr:from>
    <xdr:ext cx="736600" cy="259045"/>
    <xdr:sp macro="" textlink="">
      <xdr:nvSpPr>
        <xdr:cNvPr id="218" name="テキスト ボックス 217"/>
        <xdr:cNvSpPr txBox="1"/>
      </xdr:nvSpPr>
      <xdr:spPr>
        <a:xfrm>
          <a:off x="3733800" y="13666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152064</xdr:rowOff>
    </xdr:from>
    <xdr:to>
      <xdr:col>15</xdr:col>
      <xdr:colOff>133350</xdr:colOff>
      <xdr:row>81</xdr:row>
      <xdr:rowOff>82214</xdr:rowOff>
    </xdr:to>
    <xdr:sp macro="" textlink="">
      <xdr:nvSpPr>
        <xdr:cNvPr id="219" name="楕円 218"/>
        <xdr:cNvSpPr/>
      </xdr:nvSpPr>
      <xdr:spPr>
        <a:xfrm>
          <a:off x="3175000" y="138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92391</xdr:rowOff>
    </xdr:from>
    <xdr:ext cx="762000" cy="259045"/>
    <xdr:sp macro="" textlink="">
      <xdr:nvSpPr>
        <xdr:cNvPr id="220" name="テキスト ボックス 219"/>
        <xdr:cNvSpPr txBox="1"/>
      </xdr:nvSpPr>
      <xdr:spPr>
        <a:xfrm>
          <a:off x="2844800" y="1363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154119</xdr:rowOff>
    </xdr:from>
    <xdr:to>
      <xdr:col>11</xdr:col>
      <xdr:colOff>82550</xdr:colOff>
      <xdr:row>81</xdr:row>
      <xdr:rowOff>84269</xdr:rowOff>
    </xdr:to>
    <xdr:sp macro="" textlink="">
      <xdr:nvSpPr>
        <xdr:cNvPr id="221" name="楕円 220"/>
        <xdr:cNvSpPr/>
      </xdr:nvSpPr>
      <xdr:spPr>
        <a:xfrm>
          <a:off x="2286000" y="138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94446</xdr:rowOff>
    </xdr:from>
    <xdr:ext cx="762000" cy="259045"/>
    <xdr:sp macro="" textlink="">
      <xdr:nvSpPr>
        <xdr:cNvPr id="222" name="テキスト ボックス 221"/>
        <xdr:cNvSpPr txBox="1"/>
      </xdr:nvSpPr>
      <xdr:spPr>
        <a:xfrm>
          <a:off x="1955800" y="1363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127040</xdr:rowOff>
    </xdr:from>
    <xdr:to>
      <xdr:col>7</xdr:col>
      <xdr:colOff>31750</xdr:colOff>
      <xdr:row>81</xdr:row>
      <xdr:rowOff>57190</xdr:rowOff>
    </xdr:to>
    <xdr:sp macro="" textlink="">
      <xdr:nvSpPr>
        <xdr:cNvPr id="223" name="楕円 222"/>
        <xdr:cNvSpPr/>
      </xdr:nvSpPr>
      <xdr:spPr>
        <a:xfrm>
          <a:off x="1397000" y="138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67367</xdr:rowOff>
    </xdr:from>
    <xdr:ext cx="762000" cy="259045"/>
    <xdr:sp macro="" textlink="">
      <xdr:nvSpPr>
        <xdr:cNvPr id="224" name="テキスト ボックス 223"/>
        <xdr:cNvSpPr txBox="1"/>
      </xdr:nvSpPr>
      <xdr:spPr>
        <a:xfrm>
          <a:off x="1066800" y="136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ポイント上回っており、さらに全国の市平均と比較しても、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ポイント上回っている。この指標の国家公務員との比較では給与水準は及ばないものの、近年上昇傾向にある。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全国市平均や類似団体内平均と比較しながら適切な数値の維持を図っていく。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85372</xdr:rowOff>
    </xdr:to>
    <xdr:cxnSp macro="">
      <xdr:nvCxnSpPr>
        <xdr:cNvPr id="258" name="直線コネクタ 257"/>
        <xdr:cNvCxnSpPr/>
      </xdr:nvCxnSpPr>
      <xdr:spPr>
        <a:xfrm>
          <a:off x="16179800" y="146184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45155</xdr:rowOff>
    </xdr:to>
    <xdr:cxnSp macro="">
      <xdr:nvCxnSpPr>
        <xdr:cNvPr id="261" name="直線コネクタ 260"/>
        <xdr:cNvCxnSpPr/>
      </xdr:nvCxnSpPr>
      <xdr:spPr>
        <a:xfrm>
          <a:off x="15290800" y="145379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84</xdr:row>
      <xdr:rowOff>136172</xdr:rowOff>
    </xdr:to>
    <xdr:cxnSp macro="">
      <xdr:nvCxnSpPr>
        <xdr:cNvPr id="264" name="直線コネクタ 263"/>
        <xdr:cNvCxnSpPr/>
      </xdr:nvCxnSpPr>
      <xdr:spPr>
        <a:xfrm>
          <a:off x="14401800" y="1453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71966</xdr:rowOff>
    </xdr:to>
    <xdr:cxnSp macro="">
      <xdr:nvCxnSpPr>
        <xdr:cNvPr id="267" name="直線コネクタ 266"/>
        <xdr:cNvCxnSpPr/>
      </xdr:nvCxnSpPr>
      <xdr:spPr>
        <a:xfrm flipV="1">
          <a:off x="13512800" y="145379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7" name="楕円 276"/>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78" name="給与水準   （国との比較）該当値テキスト"/>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9" name="楕円 278"/>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80" name="テキスト ボックス 279"/>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81" name="楕円 280"/>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82" name="テキスト ボックス 281"/>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83" name="楕円 282"/>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299</xdr:rowOff>
    </xdr:from>
    <xdr:ext cx="762000" cy="259045"/>
    <xdr:sp macro="" textlink="">
      <xdr:nvSpPr>
        <xdr:cNvPr id="284" name="テキスト ボックス 283"/>
        <xdr:cNvSpPr txBox="1"/>
      </xdr:nvSpPr>
      <xdr:spPr>
        <a:xfrm>
          <a:off x="14020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5" name="楕円 284"/>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6" name="テキスト ボックス 285"/>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分母となる人口が、過疎地における少子高齢化の影響を受け、</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人／年程度の割合で大幅に減少している。そのため、今後も増加傾向となることが予想される。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職員数については定員適正化計画に基づき、適正な人員の確保に努めていく。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73533</xdr:rowOff>
    </xdr:from>
    <xdr:to>
      <xdr:col>81</xdr:col>
      <xdr:colOff>44450</xdr:colOff>
      <xdr:row>61</xdr:row>
      <xdr:rowOff>83185</xdr:rowOff>
    </xdr:to>
    <xdr:cxnSp macro="">
      <xdr:nvCxnSpPr>
        <xdr:cNvPr id="318" name="直線コネクタ 317"/>
        <xdr:cNvCxnSpPr/>
      </xdr:nvCxnSpPr>
      <xdr:spPr>
        <a:xfrm>
          <a:off x="16179800" y="1053198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26230</xdr:rowOff>
    </xdr:from>
    <xdr:ext cx="762000" cy="259045"/>
    <xdr:sp macro="" textlink="">
      <xdr:nvSpPr>
        <xdr:cNvPr id="319" name="定員管理の状況平均値テキスト"/>
        <xdr:cNvSpPr txBox="1"/>
      </xdr:nvSpPr>
      <xdr:spPr>
        <a:xfrm>
          <a:off x="17106900" y="1031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60985</xdr:rowOff>
    </xdr:from>
    <xdr:to>
      <xdr:col>77</xdr:col>
      <xdr:colOff>44450</xdr:colOff>
      <xdr:row>61</xdr:row>
      <xdr:rowOff>73533</xdr:rowOff>
    </xdr:to>
    <xdr:cxnSp macro="">
      <xdr:nvCxnSpPr>
        <xdr:cNvPr id="321" name="直線コネクタ 320"/>
        <xdr:cNvCxnSpPr/>
      </xdr:nvCxnSpPr>
      <xdr:spPr>
        <a:xfrm>
          <a:off x="15290800" y="10519435"/>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124858</xdr:rowOff>
    </xdr:from>
    <xdr:ext cx="736600" cy="259045"/>
    <xdr:sp macro="" textlink="">
      <xdr:nvSpPr>
        <xdr:cNvPr id="323" name="テキスト ボックス 322"/>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52298</xdr:rowOff>
    </xdr:from>
    <xdr:to>
      <xdr:col>72</xdr:col>
      <xdr:colOff>203200</xdr:colOff>
      <xdr:row>61</xdr:row>
      <xdr:rowOff>60985</xdr:rowOff>
    </xdr:to>
    <xdr:cxnSp macro="">
      <xdr:nvCxnSpPr>
        <xdr:cNvPr id="324" name="直線コネクタ 323"/>
        <xdr:cNvCxnSpPr/>
      </xdr:nvCxnSpPr>
      <xdr:spPr>
        <a:xfrm>
          <a:off x="14401800" y="1051074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116653</xdr:rowOff>
    </xdr:from>
    <xdr:ext cx="762000" cy="259045"/>
    <xdr:sp macro="" textlink="">
      <xdr:nvSpPr>
        <xdr:cNvPr id="326" name="テキスト ボックス 325"/>
        <xdr:cNvSpPr txBox="1"/>
      </xdr:nvSpPr>
      <xdr:spPr>
        <a:xfrm>
          <a:off x="14909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43129</xdr:rowOff>
    </xdr:from>
    <xdr:to>
      <xdr:col>68</xdr:col>
      <xdr:colOff>152400</xdr:colOff>
      <xdr:row>61</xdr:row>
      <xdr:rowOff>52298</xdr:rowOff>
    </xdr:to>
    <xdr:cxnSp macro="">
      <xdr:nvCxnSpPr>
        <xdr:cNvPr id="327" name="直線コネクタ 326"/>
        <xdr:cNvCxnSpPr/>
      </xdr:nvCxnSpPr>
      <xdr:spPr>
        <a:xfrm>
          <a:off x="13512800" y="1050157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97832</xdr:rowOff>
    </xdr:from>
    <xdr:ext cx="762000" cy="259045"/>
    <xdr:sp macro="" textlink="">
      <xdr:nvSpPr>
        <xdr:cNvPr id="329" name="テキスト ボックス 328"/>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101388</xdr:rowOff>
    </xdr:from>
    <xdr:ext cx="762000" cy="259045"/>
    <xdr:sp macro="" textlink="">
      <xdr:nvSpPr>
        <xdr:cNvPr id="331" name="テキスト ボックス 330"/>
        <xdr:cNvSpPr txBox="1"/>
      </xdr:nvSpPr>
      <xdr:spPr>
        <a:xfrm>
          <a:off x="13131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37" name="楕円 336"/>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4462</xdr:rowOff>
    </xdr:from>
    <xdr:ext cx="762000" cy="259045"/>
    <xdr:sp macro="" textlink="">
      <xdr:nvSpPr>
        <xdr:cNvPr id="338" name="定員管理の状況該当値テキスト"/>
        <xdr:cNvSpPr txBox="1"/>
      </xdr:nvSpPr>
      <xdr:spPr>
        <a:xfrm>
          <a:off x="17106900" y="1046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22733</xdr:rowOff>
    </xdr:from>
    <xdr:to>
      <xdr:col>77</xdr:col>
      <xdr:colOff>95250</xdr:colOff>
      <xdr:row>61</xdr:row>
      <xdr:rowOff>124333</xdr:rowOff>
    </xdr:to>
    <xdr:sp macro="" textlink="">
      <xdr:nvSpPr>
        <xdr:cNvPr id="339" name="楕円 338"/>
        <xdr:cNvSpPr/>
      </xdr:nvSpPr>
      <xdr:spPr>
        <a:xfrm>
          <a:off x="161290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109110</xdr:rowOff>
    </xdr:from>
    <xdr:ext cx="736600" cy="259045"/>
    <xdr:sp macro="" textlink="">
      <xdr:nvSpPr>
        <xdr:cNvPr id="340" name="テキスト ボックス 339"/>
        <xdr:cNvSpPr txBox="1"/>
      </xdr:nvSpPr>
      <xdr:spPr>
        <a:xfrm>
          <a:off x="15798800" y="1056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10185</xdr:rowOff>
    </xdr:from>
    <xdr:to>
      <xdr:col>73</xdr:col>
      <xdr:colOff>44450</xdr:colOff>
      <xdr:row>61</xdr:row>
      <xdr:rowOff>111785</xdr:rowOff>
    </xdr:to>
    <xdr:sp macro="" textlink="">
      <xdr:nvSpPr>
        <xdr:cNvPr id="341" name="楕円 340"/>
        <xdr:cNvSpPr/>
      </xdr:nvSpPr>
      <xdr:spPr>
        <a:xfrm>
          <a:off x="15240000" y="10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96562</xdr:rowOff>
    </xdr:from>
    <xdr:ext cx="762000" cy="259045"/>
    <xdr:sp macro="" textlink="">
      <xdr:nvSpPr>
        <xdr:cNvPr id="342" name="テキスト ボックス 341"/>
        <xdr:cNvSpPr txBox="1"/>
      </xdr:nvSpPr>
      <xdr:spPr>
        <a:xfrm>
          <a:off x="14909800" y="1055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1498</xdr:rowOff>
    </xdr:from>
    <xdr:to>
      <xdr:col>68</xdr:col>
      <xdr:colOff>203200</xdr:colOff>
      <xdr:row>61</xdr:row>
      <xdr:rowOff>103098</xdr:rowOff>
    </xdr:to>
    <xdr:sp macro="" textlink="">
      <xdr:nvSpPr>
        <xdr:cNvPr id="343" name="楕円 342"/>
        <xdr:cNvSpPr/>
      </xdr:nvSpPr>
      <xdr:spPr>
        <a:xfrm>
          <a:off x="14351000" y="104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87875</xdr:rowOff>
    </xdr:from>
    <xdr:ext cx="762000" cy="259045"/>
    <xdr:sp macro="" textlink="">
      <xdr:nvSpPr>
        <xdr:cNvPr id="344" name="テキスト ボックス 343"/>
        <xdr:cNvSpPr txBox="1"/>
      </xdr:nvSpPr>
      <xdr:spPr>
        <a:xfrm>
          <a:off x="14020800" y="105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163779</xdr:rowOff>
    </xdr:from>
    <xdr:to>
      <xdr:col>64</xdr:col>
      <xdr:colOff>152400</xdr:colOff>
      <xdr:row>61</xdr:row>
      <xdr:rowOff>93929</xdr:rowOff>
    </xdr:to>
    <xdr:sp macro="" textlink="">
      <xdr:nvSpPr>
        <xdr:cNvPr id="345" name="楕円 344"/>
        <xdr:cNvSpPr/>
      </xdr:nvSpPr>
      <xdr:spPr>
        <a:xfrm>
          <a:off x="13462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104106</xdr:rowOff>
    </xdr:from>
    <xdr:ext cx="762000" cy="259045"/>
    <xdr:sp macro="" textlink="">
      <xdr:nvSpPr>
        <xdr:cNvPr id="346" name="テキスト ボックス 345"/>
        <xdr:cNvSpPr txBox="1"/>
      </xdr:nvSpPr>
      <xdr:spPr>
        <a:xfrm>
          <a:off x="13131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実質公債費比率の増の要因は、下水道事業における分流式下水道に係る経費の算出方法変更、下田地区消防組合における</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デジタル無線、</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救助工作車、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高規格自動車の元金償還開始、下田</a:t>
          </a:r>
          <a:r>
            <a:rPr kumimoji="1" lang="en-US" altLang="ja-JP" sz="1300">
              <a:latin typeface="ＭＳ Ｐゴシック" panose="020B0600070205080204" pitchFamily="50" charset="-128"/>
              <a:ea typeface="ＭＳ Ｐゴシック" panose="020B0600070205080204" pitchFamily="50" charset="-128"/>
            </a:rPr>
            <a:t>MC</a:t>
          </a:r>
          <a:r>
            <a:rPr kumimoji="1" lang="ja-JP" altLang="en-US" sz="1300">
              <a:latin typeface="ＭＳ Ｐゴシック" panose="020B0600070205080204" pitchFamily="50" charset="-128"/>
              <a:ea typeface="ＭＳ Ｐゴシック" panose="020B0600070205080204" pitchFamily="50" charset="-128"/>
            </a:rPr>
            <a:t>按分率変更などによる分子の増が主なものとなっている。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今年度から庁舎建設や中学校統合などの大型事業が始まっていく中で、平成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借り入れの始まった過疎対策事業債により、公債費の増が見込まれるため、内容の十分な精査や、既に借り入れを行っているものについては、繰り上げ償還や借り換え等の検討もし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107696</xdr:rowOff>
    </xdr:to>
    <xdr:cxnSp macro="">
      <xdr:nvCxnSpPr>
        <xdr:cNvPr id="378" name="直線コネクタ 377"/>
        <xdr:cNvCxnSpPr/>
      </xdr:nvCxnSpPr>
      <xdr:spPr>
        <a:xfrm>
          <a:off x="16179800" y="69367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107696</xdr:rowOff>
    </xdr:to>
    <xdr:cxnSp macro="">
      <xdr:nvCxnSpPr>
        <xdr:cNvPr id="381" name="直線コネクタ 380"/>
        <xdr:cNvCxnSpPr/>
      </xdr:nvCxnSpPr>
      <xdr:spPr>
        <a:xfrm flipV="1">
          <a:off x="15290800" y="69367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41</xdr:row>
      <xdr:rowOff>61722</xdr:rowOff>
    </xdr:to>
    <xdr:cxnSp macro="">
      <xdr:nvCxnSpPr>
        <xdr:cNvPr id="384" name="直線コネクタ 383"/>
        <xdr:cNvCxnSpPr/>
      </xdr:nvCxnSpPr>
      <xdr:spPr>
        <a:xfrm flipV="1">
          <a:off x="14401800" y="69656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42</xdr:row>
      <xdr:rowOff>44704</xdr:rowOff>
    </xdr:to>
    <xdr:cxnSp macro="">
      <xdr:nvCxnSpPr>
        <xdr:cNvPr id="387" name="直線コネクタ 386"/>
        <xdr:cNvCxnSpPr/>
      </xdr:nvCxnSpPr>
      <xdr:spPr>
        <a:xfrm flipV="1">
          <a:off x="13512800" y="709117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97" name="楕円 396"/>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398"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99" name="楕円 398"/>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0" name="テキスト ボックス 39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1" name="楕円 400"/>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2" name="テキスト ボックス 401"/>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3" name="楕円 402"/>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4" name="テキスト ボックス 403"/>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5" name="楕円 404"/>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406" name="テキスト ボックス 405"/>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38.9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60.1</a:t>
          </a:r>
          <a:r>
            <a:rPr kumimoji="1" lang="ja-JP" altLang="en-US" sz="1300">
              <a:latin typeface="ＭＳ Ｐゴシック" panose="020B0600070205080204" pitchFamily="50" charset="-128"/>
              <a:ea typeface="ＭＳ Ｐゴシック" panose="020B0600070205080204" pitchFamily="50" charset="-128"/>
            </a:rPr>
            <a:t>％に大幅に将来負担比率が増加している。主な原因としては、平成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年度より過疎対策事業債の借り入れが始まり、平成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年度より庁舎建設が始まったことにより、地方債残高が大幅に増加していることによるものである。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庁舎建設、中学校統合の大型事業が予定されており、分子となる地方債残高の増加が避けられないため、起債の借り入れにあたっては、条件の有利な起債の選択等の配慮を行い、将来負担の減少を検討していく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16994</xdr:rowOff>
    </xdr:from>
    <xdr:to>
      <xdr:col>81</xdr:col>
      <xdr:colOff>44450</xdr:colOff>
      <xdr:row>17</xdr:row>
      <xdr:rowOff>89142</xdr:rowOff>
    </xdr:to>
    <xdr:cxnSp macro="">
      <xdr:nvCxnSpPr>
        <xdr:cNvPr id="442" name="直線コネクタ 441"/>
        <xdr:cNvCxnSpPr/>
      </xdr:nvCxnSpPr>
      <xdr:spPr>
        <a:xfrm>
          <a:off x="16179800" y="2760194"/>
          <a:ext cx="838200" cy="2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142680</xdr:rowOff>
    </xdr:from>
    <xdr:ext cx="762000" cy="259045"/>
    <xdr:sp macro="" textlink="">
      <xdr:nvSpPr>
        <xdr:cNvPr id="443"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16994</xdr:rowOff>
    </xdr:from>
    <xdr:to>
      <xdr:col>77</xdr:col>
      <xdr:colOff>44450</xdr:colOff>
      <xdr:row>16</xdr:row>
      <xdr:rowOff>95129</xdr:rowOff>
    </xdr:to>
    <xdr:cxnSp macro="">
      <xdr:nvCxnSpPr>
        <xdr:cNvPr id="445" name="直線コネクタ 444"/>
        <xdr:cNvCxnSpPr/>
      </xdr:nvCxnSpPr>
      <xdr:spPr>
        <a:xfrm flipV="1">
          <a:off x="15290800" y="2760194"/>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7" name="テキスト ボックス 446"/>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95129</xdr:rowOff>
    </xdr:from>
    <xdr:to>
      <xdr:col>72</xdr:col>
      <xdr:colOff>203200</xdr:colOff>
      <xdr:row>17</xdr:row>
      <xdr:rowOff>51223</xdr:rowOff>
    </xdr:to>
    <xdr:cxnSp macro="">
      <xdr:nvCxnSpPr>
        <xdr:cNvPr id="448" name="直線コネクタ 447"/>
        <xdr:cNvCxnSpPr/>
      </xdr:nvCxnSpPr>
      <xdr:spPr>
        <a:xfrm flipV="1">
          <a:off x="14401800" y="283832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0" name="テキスト ボックス 449"/>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5262</xdr:rowOff>
    </xdr:from>
    <xdr:to>
      <xdr:col>68</xdr:col>
      <xdr:colOff>152400</xdr:colOff>
      <xdr:row>17</xdr:row>
      <xdr:rowOff>51223</xdr:rowOff>
    </xdr:to>
    <xdr:cxnSp macro="">
      <xdr:nvCxnSpPr>
        <xdr:cNvPr id="451" name="直線コネクタ 450"/>
        <xdr:cNvCxnSpPr/>
      </xdr:nvCxnSpPr>
      <xdr:spPr>
        <a:xfrm>
          <a:off x="13512800" y="291991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53" name="テキスト ボックス 452"/>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4" name="フローチャート: 判断 453"/>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132762</xdr:rowOff>
    </xdr:from>
    <xdr:ext cx="762000" cy="259045"/>
    <xdr:sp macro="" textlink="">
      <xdr:nvSpPr>
        <xdr:cNvPr id="455" name="テキスト ボックス 454"/>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38342</xdr:rowOff>
    </xdr:from>
    <xdr:to>
      <xdr:col>81</xdr:col>
      <xdr:colOff>95250</xdr:colOff>
      <xdr:row>17</xdr:row>
      <xdr:rowOff>139942</xdr:rowOff>
    </xdr:to>
    <xdr:sp macro="" textlink="">
      <xdr:nvSpPr>
        <xdr:cNvPr id="461" name="楕円 460"/>
        <xdr:cNvSpPr/>
      </xdr:nvSpPr>
      <xdr:spPr>
        <a:xfrm>
          <a:off x="16967200" y="29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10419</xdr:rowOff>
    </xdr:from>
    <xdr:ext cx="762000" cy="259045"/>
    <xdr:sp macro="" textlink="">
      <xdr:nvSpPr>
        <xdr:cNvPr id="462" name="将来負担の状況該当値テキスト"/>
        <xdr:cNvSpPr txBox="1"/>
      </xdr:nvSpPr>
      <xdr:spPr>
        <a:xfrm>
          <a:off x="17106900" y="292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137644</xdr:rowOff>
    </xdr:from>
    <xdr:to>
      <xdr:col>77</xdr:col>
      <xdr:colOff>95250</xdr:colOff>
      <xdr:row>16</xdr:row>
      <xdr:rowOff>67794</xdr:rowOff>
    </xdr:to>
    <xdr:sp macro="" textlink="">
      <xdr:nvSpPr>
        <xdr:cNvPr id="463" name="楕円 462"/>
        <xdr:cNvSpPr/>
      </xdr:nvSpPr>
      <xdr:spPr>
        <a:xfrm>
          <a:off x="16129000" y="2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52571</xdr:rowOff>
    </xdr:from>
    <xdr:ext cx="736600" cy="259045"/>
    <xdr:sp macro="" textlink="">
      <xdr:nvSpPr>
        <xdr:cNvPr id="464" name="テキスト ボックス 463"/>
        <xdr:cNvSpPr txBox="1"/>
      </xdr:nvSpPr>
      <xdr:spPr>
        <a:xfrm>
          <a:off x="15798800" y="279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44329</xdr:rowOff>
    </xdr:from>
    <xdr:to>
      <xdr:col>73</xdr:col>
      <xdr:colOff>44450</xdr:colOff>
      <xdr:row>16</xdr:row>
      <xdr:rowOff>145929</xdr:rowOff>
    </xdr:to>
    <xdr:sp macro="" textlink="">
      <xdr:nvSpPr>
        <xdr:cNvPr id="465" name="楕円 464"/>
        <xdr:cNvSpPr/>
      </xdr:nvSpPr>
      <xdr:spPr>
        <a:xfrm>
          <a:off x="15240000" y="27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130706</xdr:rowOff>
    </xdr:from>
    <xdr:ext cx="762000" cy="259045"/>
    <xdr:sp macro="" textlink="">
      <xdr:nvSpPr>
        <xdr:cNvPr id="466" name="テキスト ボックス 465"/>
        <xdr:cNvSpPr txBox="1"/>
      </xdr:nvSpPr>
      <xdr:spPr>
        <a:xfrm>
          <a:off x="14909800" y="287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423</xdr:rowOff>
    </xdr:from>
    <xdr:to>
      <xdr:col>68</xdr:col>
      <xdr:colOff>203200</xdr:colOff>
      <xdr:row>17</xdr:row>
      <xdr:rowOff>102023</xdr:rowOff>
    </xdr:to>
    <xdr:sp macro="" textlink="">
      <xdr:nvSpPr>
        <xdr:cNvPr id="467" name="楕円 466"/>
        <xdr:cNvSpPr/>
      </xdr:nvSpPr>
      <xdr:spPr>
        <a:xfrm>
          <a:off x="14351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86800</xdr:rowOff>
    </xdr:from>
    <xdr:ext cx="762000" cy="259045"/>
    <xdr:sp macro="" textlink="">
      <xdr:nvSpPr>
        <xdr:cNvPr id="468" name="テキスト ボックス 467"/>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125912</xdr:rowOff>
    </xdr:from>
    <xdr:to>
      <xdr:col>64</xdr:col>
      <xdr:colOff>152400</xdr:colOff>
      <xdr:row>17</xdr:row>
      <xdr:rowOff>56062</xdr:rowOff>
    </xdr:to>
    <xdr:sp macro="" textlink="">
      <xdr:nvSpPr>
        <xdr:cNvPr id="469" name="楕円 468"/>
        <xdr:cNvSpPr/>
      </xdr:nvSpPr>
      <xdr:spPr>
        <a:xfrm>
          <a:off x="13462000" y="28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66239</xdr:rowOff>
    </xdr:from>
    <xdr:ext cx="762000" cy="259045"/>
    <xdr:sp macro="" textlink="">
      <xdr:nvSpPr>
        <xdr:cNvPr id="470" name="テキスト ボックス 469"/>
        <xdr:cNvSpPr txBox="1"/>
      </xdr:nvSpPr>
      <xdr:spPr>
        <a:xfrm>
          <a:off x="13131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21,748
21,539
104.38
11,089,894
10,400,808
678,561
6,049,515
8,583,200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ポイント下回っているものの、昨年度と比較し、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ポイント増加した。主な要因としては給与改定が影響したものである。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定員適正化計画や、民間事業者への業務委託等を検討し、適正な人員管理に努める。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34</xdr:row>
      <xdr:rowOff>104140</xdr:rowOff>
    </xdr:to>
    <xdr:cxnSp macro="">
      <xdr:nvCxnSpPr>
        <xdr:cNvPr id="66" name="直線コネクタ 65"/>
        <xdr:cNvCxnSpPr/>
      </xdr:nvCxnSpPr>
      <xdr:spPr>
        <a:xfrm>
          <a:off x="3987800" y="5925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7" name="人件費平均値テキスト"/>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96520</xdr:rowOff>
    </xdr:to>
    <xdr:cxnSp macro="">
      <xdr:nvCxnSpPr>
        <xdr:cNvPr id="69" name="直線コネクタ 68"/>
        <xdr:cNvCxnSpPr/>
      </xdr:nvCxnSpPr>
      <xdr:spPr>
        <a:xfrm>
          <a:off x="3098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88900</xdr:rowOff>
    </xdr:to>
    <xdr:cxnSp macro="">
      <xdr:nvCxnSpPr>
        <xdr:cNvPr id="72" name="直線コネクタ 71"/>
        <xdr:cNvCxnSpPr/>
      </xdr:nvCxnSpPr>
      <xdr:spPr>
        <a:xfrm>
          <a:off x="2209800" y="582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168910</xdr:rowOff>
    </xdr:from>
    <xdr:to>
      <xdr:col>11</xdr:col>
      <xdr:colOff>9525</xdr:colOff>
      <xdr:row>34</xdr:row>
      <xdr:rowOff>81280</xdr:rowOff>
    </xdr:to>
    <xdr:cxnSp macro="">
      <xdr:nvCxnSpPr>
        <xdr:cNvPr id="75" name="直線コネクタ 74"/>
        <xdr:cNvCxnSpPr/>
      </xdr:nvCxnSpPr>
      <xdr:spPr>
        <a:xfrm flipV="1">
          <a:off x="1320800" y="5826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7" name="テキスト ボックス 76"/>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147337</xdr:rowOff>
    </xdr:from>
    <xdr:ext cx="762000" cy="259045"/>
    <xdr:sp macro="" textlink="">
      <xdr:nvSpPr>
        <xdr:cNvPr id="79" name="テキスト ボックス 78"/>
        <xdr:cNvSpPr txBox="1"/>
      </xdr:nvSpPr>
      <xdr:spPr>
        <a:xfrm>
          <a:off x="939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6"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118110</xdr:rowOff>
    </xdr:from>
    <xdr:to>
      <xdr:col>11</xdr:col>
      <xdr:colOff>60325</xdr:colOff>
      <xdr:row>34</xdr:row>
      <xdr:rowOff>48260</xdr:rowOff>
    </xdr:to>
    <xdr:sp macro="" textlink="">
      <xdr:nvSpPr>
        <xdr:cNvPr id="91" name="楕円 90"/>
        <xdr:cNvSpPr/>
      </xdr:nvSpPr>
      <xdr:spPr>
        <a:xfrm>
          <a:off x="2159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58437</xdr:rowOff>
    </xdr:from>
    <xdr:ext cx="762000" cy="259045"/>
    <xdr:sp macro="" textlink="">
      <xdr:nvSpPr>
        <xdr:cNvPr id="92" name="テキスト ボックス 91"/>
        <xdr:cNvSpPr txBox="1"/>
      </xdr:nvSpPr>
      <xdr:spPr>
        <a:xfrm>
          <a:off x="1828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4" name="テキスト ボックス 93"/>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ポイント上回り、昨年度と比較しても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ポイント増加した。主な要因としては、学校給食の公会計化により、賄材料費が増えたことが大きな要因である。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大型事業により、物件費の増加が予想されること、公共施設等総合管理計画に基づく、既存施設の更新・解体関係費用等による経費が発生していくことが予想されるため、内容を精査し、必要最小限の増加になる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22497</xdr:rowOff>
    </xdr:to>
    <xdr:cxnSp macro="">
      <xdr:nvCxnSpPr>
        <xdr:cNvPr id="128" name="直線コネクタ 127"/>
        <xdr:cNvCxnSpPr/>
      </xdr:nvCxnSpPr>
      <xdr:spPr>
        <a:xfrm>
          <a:off x="15671800" y="30759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87828</xdr:rowOff>
    </xdr:from>
    <xdr:ext cx="762000" cy="259045"/>
    <xdr:sp macro="" textlink="">
      <xdr:nvSpPr>
        <xdr:cNvPr id="129" name="物件費平均値テキスト"/>
        <xdr:cNvSpPr txBox="1"/>
      </xdr:nvSpPr>
      <xdr:spPr>
        <a:xfrm>
          <a:off x="16598900" y="2831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95976</xdr:rowOff>
    </xdr:from>
    <xdr:to>
      <xdr:col>78</xdr:col>
      <xdr:colOff>69850</xdr:colOff>
      <xdr:row>17</xdr:row>
      <xdr:rowOff>161290</xdr:rowOff>
    </xdr:to>
    <xdr:cxnSp macro="">
      <xdr:nvCxnSpPr>
        <xdr:cNvPr id="131" name="直線コネクタ 130"/>
        <xdr:cNvCxnSpPr/>
      </xdr:nvCxnSpPr>
      <xdr:spPr>
        <a:xfrm>
          <a:off x="14782800" y="30106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156953</xdr:rowOff>
    </xdr:from>
    <xdr:ext cx="736600" cy="259045"/>
    <xdr:sp macro="" textlink="">
      <xdr:nvSpPr>
        <xdr:cNvPr id="133" name="テキスト ボックス 132"/>
        <xdr:cNvSpPr txBox="1"/>
      </xdr:nvSpPr>
      <xdr:spPr>
        <a:xfrm>
          <a:off x="15290800" y="272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56787</xdr:rowOff>
    </xdr:from>
    <xdr:to>
      <xdr:col>73</xdr:col>
      <xdr:colOff>180975</xdr:colOff>
      <xdr:row>17</xdr:row>
      <xdr:rowOff>95976</xdr:rowOff>
    </xdr:to>
    <xdr:cxnSp macro="">
      <xdr:nvCxnSpPr>
        <xdr:cNvPr id="134" name="直線コネクタ 133"/>
        <xdr:cNvCxnSpPr/>
      </xdr:nvCxnSpPr>
      <xdr:spPr>
        <a:xfrm>
          <a:off x="13893800" y="29714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56787</xdr:rowOff>
    </xdr:from>
    <xdr:to>
      <xdr:col>69</xdr:col>
      <xdr:colOff>92075</xdr:colOff>
      <xdr:row>17</xdr:row>
      <xdr:rowOff>63319</xdr:rowOff>
    </xdr:to>
    <xdr:cxnSp macro="">
      <xdr:nvCxnSpPr>
        <xdr:cNvPr id="137" name="直線コネクタ 136"/>
        <xdr:cNvCxnSpPr/>
      </xdr:nvCxnSpPr>
      <xdr:spPr>
        <a:xfrm flipV="1">
          <a:off x="13004800" y="29714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131553</xdr:rowOff>
    </xdr:from>
    <xdr:ext cx="762000" cy="259045"/>
    <xdr:sp macro="" textlink="">
      <xdr:nvSpPr>
        <xdr:cNvPr id="139" name="テキスト ボックス 138"/>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118490</xdr:rowOff>
    </xdr:from>
    <xdr:ext cx="762000" cy="259045"/>
    <xdr:sp macro="" textlink="">
      <xdr:nvSpPr>
        <xdr:cNvPr id="141" name="テキスト ボックス 140"/>
        <xdr:cNvSpPr txBox="1"/>
      </xdr:nvSpPr>
      <xdr:spPr>
        <a:xfrm>
          <a:off x="12623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143147</xdr:rowOff>
    </xdr:from>
    <xdr:to>
      <xdr:col>82</xdr:col>
      <xdr:colOff>158750</xdr:colOff>
      <xdr:row>18</xdr:row>
      <xdr:rowOff>73297</xdr:rowOff>
    </xdr:to>
    <xdr:sp macro="" textlink="">
      <xdr:nvSpPr>
        <xdr:cNvPr id="147" name="楕円 146"/>
        <xdr:cNvSpPr/>
      </xdr:nvSpPr>
      <xdr:spPr>
        <a:xfrm>
          <a:off x="16459200" y="30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115224</xdr:rowOff>
    </xdr:from>
    <xdr:ext cx="762000" cy="259045"/>
    <xdr:sp macro="" textlink="">
      <xdr:nvSpPr>
        <xdr:cNvPr id="148" name="物件費該当値テキスト"/>
        <xdr:cNvSpPr txBox="1"/>
      </xdr:nvSpPr>
      <xdr:spPr>
        <a:xfrm>
          <a:off x="16598900" y="302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9" name="楕円 148"/>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50" name="テキスト ボックス 149"/>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45176</xdr:rowOff>
    </xdr:from>
    <xdr:to>
      <xdr:col>74</xdr:col>
      <xdr:colOff>31750</xdr:colOff>
      <xdr:row>17</xdr:row>
      <xdr:rowOff>146776</xdr:rowOff>
    </xdr:to>
    <xdr:sp macro="" textlink="">
      <xdr:nvSpPr>
        <xdr:cNvPr id="151" name="楕円 150"/>
        <xdr:cNvSpPr/>
      </xdr:nvSpPr>
      <xdr:spPr>
        <a:xfrm>
          <a:off x="14732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131553</xdr:rowOff>
    </xdr:from>
    <xdr:ext cx="762000" cy="259045"/>
    <xdr:sp macro="" textlink="">
      <xdr:nvSpPr>
        <xdr:cNvPr id="152" name="テキスト ボックス 151"/>
        <xdr:cNvSpPr txBox="1"/>
      </xdr:nvSpPr>
      <xdr:spPr>
        <a:xfrm>
          <a:off x="14401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5987</xdr:rowOff>
    </xdr:from>
    <xdr:to>
      <xdr:col>69</xdr:col>
      <xdr:colOff>142875</xdr:colOff>
      <xdr:row>17</xdr:row>
      <xdr:rowOff>107587</xdr:rowOff>
    </xdr:to>
    <xdr:sp macro="" textlink="">
      <xdr:nvSpPr>
        <xdr:cNvPr id="153" name="楕円 152"/>
        <xdr:cNvSpPr/>
      </xdr:nvSpPr>
      <xdr:spPr>
        <a:xfrm>
          <a:off x="13843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117764</xdr:rowOff>
    </xdr:from>
    <xdr:ext cx="762000" cy="259045"/>
    <xdr:sp macro="" textlink="">
      <xdr:nvSpPr>
        <xdr:cNvPr id="154" name="テキスト ボックス 153"/>
        <xdr:cNvSpPr txBox="1"/>
      </xdr:nvSpPr>
      <xdr:spPr>
        <a:xfrm>
          <a:off x="13512800" y="268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12519</xdr:rowOff>
    </xdr:from>
    <xdr:to>
      <xdr:col>65</xdr:col>
      <xdr:colOff>53975</xdr:colOff>
      <xdr:row>17</xdr:row>
      <xdr:rowOff>114119</xdr:rowOff>
    </xdr:to>
    <xdr:sp macro="" textlink="">
      <xdr:nvSpPr>
        <xdr:cNvPr id="155" name="楕円 154"/>
        <xdr:cNvSpPr/>
      </xdr:nvSpPr>
      <xdr:spPr>
        <a:xfrm>
          <a:off x="12954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124296</xdr:rowOff>
    </xdr:from>
    <xdr:ext cx="762000" cy="259045"/>
    <xdr:sp macro="" textlink="">
      <xdr:nvSpPr>
        <xdr:cNvPr id="156" name="テキスト ボックス 155"/>
        <xdr:cNvSpPr txBox="1"/>
      </xdr:nvSpPr>
      <xdr:spPr>
        <a:xfrm>
          <a:off x="12623800" y="269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類似団体内平均を２ポイント下回り、昨年度と比較しても、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ポイント減少した。主な要因としては、臨時福祉給付金、生活保護、児童手当、児童扶養手当等の減少が影響したものである。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生活保護については、一人当たりの扶助費が減少していることが大きな要因であるが、先進医療により高額な医療扶助が発生する可能性もあるため、今後とも注視していく必要がある。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45357</xdr:rowOff>
    </xdr:to>
    <xdr:cxnSp macro="">
      <xdr:nvCxnSpPr>
        <xdr:cNvPr id="191" name="直線コネクタ 190"/>
        <xdr:cNvCxnSpPr/>
      </xdr:nvCxnSpPr>
      <xdr:spPr>
        <a:xfrm flipV="1">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151692</xdr:rowOff>
    </xdr:from>
    <xdr:ext cx="762000" cy="259045"/>
    <xdr:sp macro="" textlink="">
      <xdr:nvSpPr>
        <xdr:cNvPr id="192" name="扶助費平均値テキスト"/>
        <xdr:cNvSpPr txBox="1"/>
      </xdr:nvSpPr>
      <xdr:spPr>
        <a:xfrm>
          <a:off x="4914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56243</xdr:rowOff>
    </xdr:to>
    <xdr:cxnSp macro="">
      <xdr:nvCxnSpPr>
        <xdr:cNvPr id="194" name="直線コネクタ 193"/>
        <xdr:cNvCxnSpPr/>
      </xdr:nvCxnSpPr>
      <xdr:spPr>
        <a:xfrm flipV="1">
          <a:off x="3098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56243</xdr:rowOff>
    </xdr:to>
    <xdr:cxnSp macro="">
      <xdr:nvCxnSpPr>
        <xdr:cNvPr id="197" name="直線コネクタ 196"/>
        <xdr:cNvCxnSpPr/>
      </xdr:nvCxnSpPr>
      <xdr:spPr>
        <a:xfrm>
          <a:off x="2209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9" name="テキスト ボックス 198"/>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23585</xdr:rowOff>
    </xdr:to>
    <xdr:cxnSp macro="">
      <xdr:nvCxnSpPr>
        <xdr:cNvPr id="200" name="直線コネクタ 199"/>
        <xdr:cNvCxnSpPr/>
      </xdr:nvCxnSpPr>
      <xdr:spPr>
        <a:xfrm>
          <a:off x="1320800" y="9570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2" name="テキスト ボックス 20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4" name="テキスト ボックス 20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0" name="楕円 209"/>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1"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2" name="楕円 211"/>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3" name="テキスト ボックス 21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4" name="楕円 213"/>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15" name="テキスト ボックス 214"/>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6" name="楕円 215"/>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17" name="テキスト ボックス 216"/>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8" name="楕円 217"/>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19" name="テキスト ボックス 218"/>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ポイント上回り、昨年度を比較しても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本項目は、下水道施設の維持管理経費としての公営企業会計への繰出金や、国民健康保険事業会計への繰出し金などが多くの割合を占めている。今後は、独立採算の原則に立ち返った料金の値上げによる健全化、国民健康保険事業会計においても、保険料適正化を図ることにより、負担軽減に努める。</a:t>
          </a: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26416</xdr:rowOff>
    </xdr:from>
    <xdr:to>
      <xdr:col>82</xdr:col>
      <xdr:colOff>107950</xdr:colOff>
      <xdr:row>59</xdr:row>
      <xdr:rowOff>28702</xdr:rowOff>
    </xdr:to>
    <xdr:cxnSp macro="">
      <xdr:nvCxnSpPr>
        <xdr:cNvPr id="250" name="直線コネクタ 249"/>
        <xdr:cNvCxnSpPr/>
      </xdr:nvCxnSpPr>
      <xdr:spPr>
        <a:xfrm>
          <a:off x="15671800" y="997051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1"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xdr:rowOff>
    </xdr:from>
    <xdr:to>
      <xdr:col>78</xdr:col>
      <xdr:colOff>69850</xdr:colOff>
      <xdr:row>58</xdr:row>
      <xdr:rowOff>26416</xdr:rowOff>
    </xdr:to>
    <xdr:cxnSp macro="">
      <xdr:nvCxnSpPr>
        <xdr:cNvPr id="253" name="直線コネクタ 252"/>
        <xdr:cNvCxnSpPr/>
      </xdr:nvCxnSpPr>
      <xdr:spPr>
        <a:xfrm>
          <a:off x="14782800" y="9952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55" name="テキスト ボックス 254"/>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58</xdr:row>
      <xdr:rowOff>8128</xdr:rowOff>
    </xdr:to>
    <xdr:cxnSp macro="">
      <xdr:nvCxnSpPr>
        <xdr:cNvPr id="256" name="直線コネクタ 255"/>
        <xdr:cNvCxnSpPr/>
      </xdr:nvCxnSpPr>
      <xdr:spPr>
        <a:xfrm>
          <a:off x="13893800" y="9897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58" name="テキスト ボックス 257"/>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124714</xdr:rowOff>
    </xdr:from>
    <xdr:to>
      <xdr:col>69</xdr:col>
      <xdr:colOff>92075</xdr:colOff>
      <xdr:row>57</xdr:row>
      <xdr:rowOff>124714</xdr:rowOff>
    </xdr:to>
    <xdr:cxnSp macro="">
      <xdr:nvCxnSpPr>
        <xdr:cNvPr id="259" name="直線コネクタ 258"/>
        <xdr:cNvCxnSpPr/>
      </xdr:nvCxnSpPr>
      <xdr:spPr>
        <a:xfrm>
          <a:off x="13004800" y="9897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1" name="テキスト ボックス 260"/>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63" name="テキスト ボックス 262"/>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149352</xdr:rowOff>
    </xdr:from>
    <xdr:to>
      <xdr:col>82</xdr:col>
      <xdr:colOff>158750</xdr:colOff>
      <xdr:row>59</xdr:row>
      <xdr:rowOff>79502</xdr:rowOff>
    </xdr:to>
    <xdr:sp macro="" textlink="">
      <xdr:nvSpPr>
        <xdr:cNvPr id="269" name="楕円 268"/>
        <xdr:cNvSpPr/>
      </xdr:nvSpPr>
      <xdr:spPr>
        <a:xfrm>
          <a:off x="164592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121429</xdr:rowOff>
    </xdr:from>
    <xdr:ext cx="762000" cy="259045"/>
    <xdr:sp macro="" textlink="">
      <xdr:nvSpPr>
        <xdr:cNvPr id="270" name="その他該当値テキスト"/>
        <xdr:cNvSpPr txBox="1"/>
      </xdr:nvSpPr>
      <xdr:spPr>
        <a:xfrm>
          <a:off x="16598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147066</xdr:rowOff>
    </xdr:from>
    <xdr:to>
      <xdr:col>78</xdr:col>
      <xdr:colOff>120650</xdr:colOff>
      <xdr:row>58</xdr:row>
      <xdr:rowOff>77216</xdr:rowOff>
    </xdr:to>
    <xdr:sp macro="" textlink="">
      <xdr:nvSpPr>
        <xdr:cNvPr id="271" name="楕円 270"/>
        <xdr:cNvSpPr/>
      </xdr:nvSpPr>
      <xdr:spPr>
        <a:xfrm>
          <a:off x="15621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61993</xdr:rowOff>
    </xdr:from>
    <xdr:ext cx="736600" cy="259045"/>
    <xdr:sp macro="" textlink="">
      <xdr:nvSpPr>
        <xdr:cNvPr id="272" name="テキスト ボックス 271"/>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128778</xdr:rowOff>
    </xdr:from>
    <xdr:to>
      <xdr:col>74</xdr:col>
      <xdr:colOff>31750</xdr:colOff>
      <xdr:row>58</xdr:row>
      <xdr:rowOff>58928</xdr:rowOff>
    </xdr:to>
    <xdr:sp macro="" textlink="">
      <xdr:nvSpPr>
        <xdr:cNvPr id="273" name="楕円 272"/>
        <xdr:cNvSpPr/>
      </xdr:nvSpPr>
      <xdr:spPr>
        <a:xfrm>
          <a:off x="14732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43705</xdr:rowOff>
    </xdr:from>
    <xdr:ext cx="762000" cy="259045"/>
    <xdr:sp macro="" textlink="">
      <xdr:nvSpPr>
        <xdr:cNvPr id="274" name="テキスト ボックス 273"/>
        <xdr:cNvSpPr txBox="1"/>
      </xdr:nvSpPr>
      <xdr:spPr>
        <a:xfrm>
          <a:off x="14401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73914</xdr:rowOff>
    </xdr:from>
    <xdr:to>
      <xdr:col>69</xdr:col>
      <xdr:colOff>142875</xdr:colOff>
      <xdr:row>58</xdr:row>
      <xdr:rowOff>4064</xdr:rowOff>
    </xdr:to>
    <xdr:sp macro="" textlink="">
      <xdr:nvSpPr>
        <xdr:cNvPr id="275" name="楕円 274"/>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160291</xdr:rowOff>
    </xdr:from>
    <xdr:ext cx="762000" cy="259045"/>
    <xdr:sp macro="" textlink="">
      <xdr:nvSpPr>
        <xdr:cNvPr id="276" name="テキスト ボックス 275"/>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73914</xdr:rowOff>
    </xdr:from>
    <xdr:to>
      <xdr:col>65</xdr:col>
      <xdr:colOff>53975</xdr:colOff>
      <xdr:row>58</xdr:row>
      <xdr:rowOff>4064</xdr:rowOff>
    </xdr:to>
    <xdr:sp macro="" textlink="">
      <xdr:nvSpPr>
        <xdr:cNvPr id="277" name="楕円 276"/>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160291</xdr:rowOff>
    </xdr:from>
    <xdr:ext cx="762000" cy="259045"/>
    <xdr:sp macro="" textlink="">
      <xdr:nvSpPr>
        <xdr:cNvPr id="278" name="テキスト ボックス 277"/>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ポイント上回り、昨年度と比較しても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ポイント増加した。主な要因としては、賀茂広域化に関係する、地方税債権整理回収協議会兼技術派遣職員給与負担金と校務事務共同化事業負担金が大きな要因である。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補助金交付事業評価を引き続き実施し、評価基準や視点の精査、事業効果の見極めについて、更なる整理を進めていく。</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86995</xdr:rowOff>
    </xdr:from>
    <xdr:to>
      <xdr:col>82</xdr:col>
      <xdr:colOff>107950</xdr:colOff>
      <xdr:row>37</xdr:row>
      <xdr:rowOff>161290</xdr:rowOff>
    </xdr:to>
    <xdr:cxnSp macro="">
      <xdr:nvCxnSpPr>
        <xdr:cNvPr id="306" name="直線コネクタ 305"/>
        <xdr:cNvCxnSpPr/>
      </xdr:nvCxnSpPr>
      <xdr:spPr>
        <a:xfrm>
          <a:off x="15671800" y="643064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121302</xdr:rowOff>
    </xdr:from>
    <xdr:ext cx="762000" cy="259045"/>
    <xdr:sp macro="" textlink="">
      <xdr:nvSpPr>
        <xdr:cNvPr id="307" name="補助費等平均値テキスト"/>
        <xdr:cNvSpPr txBox="1"/>
      </xdr:nvSpPr>
      <xdr:spPr>
        <a:xfrm>
          <a:off x="16598900" y="6293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86995</xdr:rowOff>
    </xdr:to>
    <xdr:cxnSp macro="">
      <xdr:nvCxnSpPr>
        <xdr:cNvPr id="309" name="直線コネクタ 308"/>
        <xdr:cNvCxnSpPr/>
      </xdr:nvCxnSpPr>
      <xdr:spPr>
        <a:xfrm>
          <a:off x="14782800" y="64135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41275</xdr:rowOff>
    </xdr:from>
    <xdr:to>
      <xdr:col>73</xdr:col>
      <xdr:colOff>180975</xdr:colOff>
      <xdr:row>37</xdr:row>
      <xdr:rowOff>69850</xdr:rowOff>
    </xdr:to>
    <xdr:cxnSp macro="">
      <xdr:nvCxnSpPr>
        <xdr:cNvPr id="312" name="直線コネクタ 311"/>
        <xdr:cNvCxnSpPr/>
      </xdr:nvCxnSpPr>
      <xdr:spPr>
        <a:xfrm>
          <a:off x="13893800" y="6384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41275</xdr:rowOff>
    </xdr:from>
    <xdr:to>
      <xdr:col>69</xdr:col>
      <xdr:colOff>92075</xdr:colOff>
      <xdr:row>37</xdr:row>
      <xdr:rowOff>64135</xdr:rowOff>
    </xdr:to>
    <xdr:cxnSp macro="">
      <xdr:nvCxnSpPr>
        <xdr:cNvPr id="315" name="直線コネクタ 314"/>
        <xdr:cNvCxnSpPr/>
      </xdr:nvCxnSpPr>
      <xdr:spPr>
        <a:xfrm flipV="1">
          <a:off x="13004800" y="63849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19" name="テキスト ボックス 318"/>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5" name="楕円 324"/>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6"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36195</xdr:rowOff>
    </xdr:from>
    <xdr:to>
      <xdr:col>78</xdr:col>
      <xdr:colOff>120650</xdr:colOff>
      <xdr:row>37</xdr:row>
      <xdr:rowOff>137795</xdr:rowOff>
    </xdr:to>
    <xdr:sp macro="" textlink="">
      <xdr:nvSpPr>
        <xdr:cNvPr id="327" name="楕円 326"/>
        <xdr:cNvSpPr/>
      </xdr:nvSpPr>
      <xdr:spPr>
        <a:xfrm>
          <a:off x="15621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147972</xdr:rowOff>
    </xdr:from>
    <xdr:ext cx="736600" cy="259045"/>
    <xdr:sp macro="" textlink="">
      <xdr:nvSpPr>
        <xdr:cNvPr id="328" name="テキスト ボックス 327"/>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9" name="楕円 328"/>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30" name="テキスト ボックス 329"/>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161925</xdr:rowOff>
    </xdr:from>
    <xdr:to>
      <xdr:col>69</xdr:col>
      <xdr:colOff>142875</xdr:colOff>
      <xdr:row>37</xdr:row>
      <xdr:rowOff>92075</xdr:rowOff>
    </xdr:to>
    <xdr:sp macro="" textlink="">
      <xdr:nvSpPr>
        <xdr:cNvPr id="331" name="楕円 330"/>
        <xdr:cNvSpPr/>
      </xdr:nvSpPr>
      <xdr:spPr>
        <a:xfrm>
          <a:off x="13843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102252</xdr:rowOff>
    </xdr:from>
    <xdr:ext cx="762000" cy="259045"/>
    <xdr:sp macro="" textlink="">
      <xdr:nvSpPr>
        <xdr:cNvPr id="332" name="テキスト ボックス 331"/>
        <xdr:cNvSpPr txBox="1"/>
      </xdr:nvSpPr>
      <xdr:spPr>
        <a:xfrm>
          <a:off x="13512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33" name="楕円 332"/>
        <xdr:cNvSpPr/>
      </xdr:nvSpPr>
      <xdr:spPr>
        <a:xfrm>
          <a:off x="129540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34" name="テキスト ボックス 333"/>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ポイント下回り、昨年度と比較しても、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ポイント減少した。主な要因としては、過去に実施した大型事業の償還が終了したことが主な要因である。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年度から借り入れが始まった過疎対策事業債や予定されている大型事業について事業内容の精査、有利な財政措置の起債を活用し、公債費の増大を最小限に抑制するように努める。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115570</xdr:rowOff>
    </xdr:from>
    <xdr:to>
      <xdr:col>24</xdr:col>
      <xdr:colOff>25400</xdr:colOff>
      <xdr:row>74</xdr:row>
      <xdr:rowOff>12700</xdr:rowOff>
    </xdr:to>
    <xdr:cxnSp macro="">
      <xdr:nvCxnSpPr>
        <xdr:cNvPr id="367" name="直線コネクタ 366"/>
        <xdr:cNvCxnSpPr/>
      </xdr:nvCxnSpPr>
      <xdr:spPr>
        <a:xfrm flipV="1">
          <a:off x="3987800" y="12631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123190</xdr:rowOff>
    </xdr:from>
    <xdr:to>
      <xdr:col>19</xdr:col>
      <xdr:colOff>187325</xdr:colOff>
      <xdr:row>74</xdr:row>
      <xdr:rowOff>12700</xdr:rowOff>
    </xdr:to>
    <xdr:cxnSp macro="">
      <xdr:nvCxnSpPr>
        <xdr:cNvPr id="370" name="直線コネクタ 369"/>
        <xdr:cNvCxnSpPr/>
      </xdr:nvCxnSpPr>
      <xdr:spPr>
        <a:xfrm>
          <a:off x="3098800" y="12639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2" name="テキスト ボックス 371"/>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73</xdr:row>
      <xdr:rowOff>130810</xdr:rowOff>
    </xdr:to>
    <xdr:cxnSp macro="">
      <xdr:nvCxnSpPr>
        <xdr:cNvPr id="373" name="直線コネクタ 372"/>
        <xdr:cNvCxnSpPr/>
      </xdr:nvCxnSpPr>
      <xdr:spPr>
        <a:xfrm flipV="1">
          <a:off x="2209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5" name="テキスト ボックス 374"/>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130810</xdr:rowOff>
    </xdr:from>
    <xdr:to>
      <xdr:col>11</xdr:col>
      <xdr:colOff>9525</xdr:colOff>
      <xdr:row>75</xdr:row>
      <xdr:rowOff>1270</xdr:rowOff>
    </xdr:to>
    <xdr:cxnSp macro="">
      <xdr:nvCxnSpPr>
        <xdr:cNvPr id="376" name="直線コネクタ 375"/>
        <xdr:cNvCxnSpPr/>
      </xdr:nvCxnSpPr>
      <xdr:spPr>
        <a:xfrm flipV="1">
          <a:off x="1320800" y="126466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78" name="テキスト ボックス 377"/>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0" name="テキスト ボックス 37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64770</xdr:rowOff>
    </xdr:from>
    <xdr:to>
      <xdr:col>24</xdr:col>
      <xdr:colOff>76200</xdr:colOff>
      <xdr:row>73</xdr:row>
      <xdr:rowOff>166370</xdr:rowOff>
    </xdr:to>
    <xdr:sp macro="" textlink="">
      <xdr:nvSpPr>
        <xdr:cNvPr id="386" name="楕円 385"/>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81297</xdr:rowOff>
    </xdr:from>
    <xdr:ext cx="762000" cy="259045"/>
    <xdr:sp macro="" textlink="">
      <xdr:nvSpPr>
        <xdr:cNvPr id="387" name="公債費該当値テキスト"/>
        <xdr:cNvSpPr txBox="1"/>
      </xdr:nvSpPr>
      <xdr:spPr>
        <a:xfrm>
          <a:off x="49149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133350</xdr:rowOff>
    </xdr:from>
    <xdr:to>
      <xdr:col>20</xdr:col>
      <xdr:colOff>38100</xdr:colOff>
      <xdr:row>74</xdr:row>
      <xdr:rowOff>63500</xdr:rowOff>
    </xdr:to>
    <xdr:sp macro="" textlink="">
      <xdr:nvSpPr>
        <xdr:cNvPr id="388" name="楕円 387"/>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73677</xdr:rowOff>
    </xdr:from>
    <xdr:ext cx="736600" cy="259045"/>
    <xdr:sp macro="" textlink="">
      <xdr:nvSpPr>
        <xdr:cNvPr id="389" name="テキスト ボックス 388"/>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72390</xdr:rowOff>
    </xdr:from>
    <xdr:to>
      <xdr:col>15</xdr:col>
      <xdr:colOff>149225</xdr:colOff>
      <xdr:row>74</xdr:row>
      <xdr:rowOff>2540</xdr:rowOff>
    </xdr:to>
    <xdr:sp macro="" textlink="">
      <xdr:nvSpPr>
        <xdr:cNvPr id="390" name="楕円 389"/>
        <xdr:cNvSpPr/>
      </xdr:nvSpPr>
      <xdr:spPr>
        <a:xfrm>
          <a:off x="3048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12717</xdr:rowOff>
    </xdr:from>
    <xdr:ext cx="762000" cy="259045"/>
    <xdr:sp macro="" textlink="">
      <xdr:nvSpPr>
        <xdr:cNvPr id="391" name="テキスト ボックス 390"/>
        <xdr:cNvSpPr txBox="1"/>
      </xdr:nvSpPr>
      <xdr:spPr>
        <a:xfrm>
          <a:off x="2717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80010</xdr:rowOff>
    </xdr:from>
    <xdr:to>
      <xdr:col>11</xdr:col>
      <xdr:colOff>60325</xdr:colOff>
      <xdr:row>74</xdr:row>
      <xdr:rowOff>10160</xdr:rowOff>
    </xdr:to>
    <xdr:sp macro="" textlink="">
      <xdr:nvSpPr>
        <xdr:cNvPr id="392" name="楕円 391"/>
        <xdr:cNvSpPr/>
      </xdr:nvSpPr>
      <xdr:spPr>
        <a:xfrm>
          <a:off x="2159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20337</xdr:rowOff>
    </xdr:from>
    <xdr:ext cx="762000" cy="259045"/>
    <xdr:sp macro="" textlink="">
      <xdr:nvSpPr>
        <xdr:cNvPr id="393" name="テキスト ボックス 392"/>
        <xdr:cNvSpPr txBox="1"/>
      </xdr:nvSpPr>
      <xdr:spPr>
        <a:xfrm>
          <a:off x="1828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4" name="楕円 393"/>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5" name="テキスト ボックス 394"/>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類似団体内平均を</a:t>
          </a:r>
          <a:r>
            <a:rPr kumimoji="1" lang="en-US" altLang="ja-JP" sz="1300" baseline="0">
              <a:latin typeface="ＭＳ Ｐゴシック" panose="020B0600070205080204" pitchFamily="50" charset="-128"/>
              <a:ea typeface="ＭＳ Ｐゴシック" panose="020B0600070205080204" pitchFamily="50" charset="-128"/>
            </a:rPr>
            <a:t>3.1</a:t>
          </a:r>
          <a:r>
            <a:rPr kumimoji="1" lang="ja-JP" altLang="en-US" sz="1300" baseline="0">
              <a:latin typeface="ＭＳ Ｐゴシック" panose="020B0600070205080204" pitchFamily="50" charset="-128"/>
              <a:ea typeface="ＭＳ Ｐゴシック" panose="020B0600070205080204" pitchFamily="50" charset="-128"/>
            </a:rPr>
            <a:t>ポイント上回り、昨年度と比較しても</a:t>
          </a:r>
          <a:r>
            <a:rPr kumimoji="1" lang="en-US" altLang="ja-JP" sz="1300" baseline="0">
              <a:latin typeface="ＭＳ Ｐゴシック" panose="020B0600070205080204" pitchFamily="50" charset="-128"/>
              <a:ea typeface="ＭＳ Ｐゴシック" panose="020B0600070205080204" pitchFamily="50" charset="-128"/>
            </a:rPr>
            <a:t>3.5</a:t>
          </a:r>
          <a:r>
            <a:rPr kumimoji="1" lang="ja-JP" altLang="en-US" sz="1300" baseline="0">
              <a:latin typeface="ＭＳ Ｐゴシック" panose="020B0600070205080204" pitchFamily="50" charset="-128"/>
              <a:ea typeface="ＭＳ Ｐゴシック" panose="020B0600070205080204" pitchFamily="50" charset="-128"/>
            </a:rPr>
            <a:t>ポイント増加した。これは普通建設事業の増加によるものである。</a:t>
          </a:r>
          <a:r>
            <a:rPr kumimoji="1" lang="en-US" altLang="ja-JP" sz="1300" baseline="0">
              <a:latin typeface="ＭＳ Ｐゴシック" panose="020B0600070205080204" pitchFamily="50" charset="-128"/>
              <a:ea typeface="ＭＳ Ｐゴシック" panose="020B0600070205080204" pitchFamily="50" charset="-128"/>
            </a:rPr>
            <a:t/>
          </a:r>
          <a:br>
            <a:rPr kumimoji="1" lang="en-US" altLang="ja-JP" sz="1300" baseline="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今後、大型事業が予定されており、普通建設事業及び物件費の増加が見込まれる。そのため、歳出の取捨選択等のスリム化と一般財源の確保に努める必要がある。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76708</xdr:rowOff>
    </xdr:to>
    <xdr:cxnSp macro="">
      <xdr:nvCxnSpPr>
        <xdr:cNvPr id="426" name="直線コネクタ 425"/>
        <xdr:cNvCxnSpPr/>
      </xdr:nvCxnSpPr>
      <xdr:spPr>
        <a:xfrm>
          <a:off x="15671800" y="13289787"/>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88137</xdr:rowOff>
    </xdr:to>
    <xdr:cxnSp macro="">
      <xdr:nvCxnSpPr>
        <xdr:cNvPr id="429" name="直線コネクタ 428"/>
        <xdr:cNvCxnSpPr/>
      </xdr:nvCxnSpPr>
      <xdr:spPr>
        <a:xfrm>
          <a:off x="14782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31" name="テキスト ボックス 430"/>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77</xdr:row>
      <xdr:rowOff>19558</xdr:rowOff>
    </xdr:to>
    <xdr:cxnSp macro="">
      <xdr:nvCxnSpPr>
        <xdr:cNvPr id="432" name="直線コネクタ 431"/>
        <xdr:cNvCxnSpPr/>
      </xdr:nvCxnSpPr>
      <xdr:spPr>
        <a:xfrm>
          <a:off x="13893800" y="130749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4" name="テキスト ボックス 433"/>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94996</xdr:rowOff>
    </xdr:to>
    <xdr:cxnSp macro="">
      <xdr:nvCxnSpPr>
        <xdr:cNvPr id="435" name="直線コネクタ 434"/>
        <xdr:cNvCxnSpPr/>
      </xdr:nvCxnSpPr>
      <xdr:spPr>
        <a:xfrm flipV="1">
          <a:off x="13004800" y="13074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7" name="テキスト ボックス 436"/>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9" name="テキスト ボックス 43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5" name="楕円 444"/>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6"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7" name="楕円 446"/>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48" name="テキスト ボックス 447"/>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9" name="楕円 448"/>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0" name="テキスト ボックス 449"/>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1" name="楕円 450"/>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2" name="テキスト ボックス 451"/>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53" name="楕円 452"/>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54" name="テキスト ボックス 453"/>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69496</xdr:rowOff>
    </xdr:from>
    <xdr:to>
      <xdr:col>29</xdr:col>
      <xdr:colOff>127000</xdr:colOff>
      <xdr:row>17</xdr:row>
      <xdr:rowOff>90573</xdr:rowOff>
    </xdr:to>
    <xdr:cxnSp macro="">
      <xdr:nvCxnSpPr>
        <xdr:cNvPr id="47" name="直線コネクタ 46"/>
        <xdr:cNvCxnSpPr/>
      </xdr:nvCxnSpPr>
      <xdr:spPr bwMode="auto">
        <a:xfrm flipV="1">
          <a:off x="5003800" y="3031771"/>
          <a:ext cx="6477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90573</xdr:rowOff>
    </xdr:from>
    <xdr:to>
      <xdr:col>26</xdr:col>
      <xdr:colOff>50800</xdr:colOff>
      <xdr:row>17</xdr:row>
      <xdr:rowOff>97614</xdr:rowOff>
    </xdr:to>
    <xdr:cxnSp macro="">
      <xdr:nvCxnSpPr>
        <xdr:cNvPr id="50" name="直線コネクタ 49"/>
        <xdr:cNvCxnSpPr/>
      </xdr:nvCxnSpPr>
      <xdr:spPr bwMode="auto">
        <a:xfrm flipV="1">
          <a:off x="4305300" y="3052848"/>
          <a:ext cx="698500" cy="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92365</xdr:rowOff>
    </xdr:from>
    <xdr:to>
      <xdr:col>22</xdr:col>
      <xdr:colOff>114300</xdr:colOff>
      <xdr:row>17</xdr:row>
      <xdr:rowOff>97614</xdr:rowOff>
    </xdr:to>
    <xdr:cxnSp macro="">
      <xdr:nvCxnSpPr>
        <xdr:cNvPr id="53" name="直線コネクタ 52"/>
        <xdr:cNvCxnSpPr/>
      </xdr:nvCxnSpPr>
      <xdr:spPr bwMode="auto">
        <a:xfrm>
          <a:off x="3606800" y="3054640"/>
          <a:ext cx="698500" cy="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92365</xdr:rowOff>
    </xdr:from>
    <xdr:to>
      <xdr:col>18</xdr:col>
      <xdr:colOff>177800</xdr:colOff>
      <xdr:row>17</xdr:row>
      <xdr:rowOff>101414</xdr:rowOff>
    </xdr:to>
    <xdr:cxnSp macro="">
      <xdr:nvCxnSpPr>
        <xdr:cNvPr id="56" name="直線コネクタ 55"/>
        <xdr:cNvCxnSpPr/>
      </xdr:nvCxnSpPr>
      <xdr:spPr bwMode="auto">
        <a:xfrm flipV="1">
          <a:off x="2908300" y="3054640"/>
          <a:ext cx="698500" cy="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131303</xdr:rowOff>
    </xdr:from>
    <xdr:ext cx="762000" cy="259045"/>
    <xdr:sp macro="" textlink="">
      <xdr:nvSpPr>
        <xdr:cNvPr id="58" name="テキスト ボックス 57"/>
        <xdr:cNvSpPr txBox="1"/>
      </xdr:nvSpPr>
      <xdr:spPr>
        <a:xfrm>
          <a:off x="32258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130432</xdr:rowOff>
    </xdr:from>
    <xdr:ext cx="762000" cy="259045"/>
    <xdr:sp macro="" textlink="">
      <xdr:nvSpPr>
        <xdr:cNvPr id="60" name="テキスト ボックス 59"/>
        <xdr:cNvSpPr txBox="1"/>
      </xdr:nvSpPr>
      <xdr:spPr>
        <a:xfrm>
          <a:off x="2527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18696</xdr:rowOff>
    </xdr:from>
    <xdr:to>
      <xdr:col>29</xdr:col>
      <xdr:colOff>177800</xdr:colOff>
      <xdr:row>17</xdr:row>
      <xdr:rowOff>120296</xdr:rowOff>
    </xdr:to>
    <xdr:sp macro="" textlink="">
      <xdr:nvSpPr>
        <xdr:cNvPr id="66" name="楕円 65"/>
        <xdr:cNvSpPr/>
      </xdr:nvSpPr>
      <xdr:spPr bwMode="auto">
        <a:xfrm>
          <a:off x="5600700" y="298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162223</xdr:rowOff>
    </xdr:from>
    <xdr:ext cx="762000" cy="259045"/>
    <xdr:sp macro="" textlink="">
      <xdr:nvSpPr>
        <xdr:cNvPr id="67" name="人口1人当たり決算額の推移該当値テキスト130"/>
        <xdr:cNvSpPr txBox="1"/>
      </xdr:nvSpPr>
      <xdr:spPr>
        <a:xfrm>
          <a:off x="5740400" y="29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39773</xdr:rowOff>
    </xdr:from>
    <xdr:to>
      <xdr:col>26</xdr:col>
      <xdr:colOff>101600</xdr:colOff>
      <xdr:row>17</xdr:row>
      <xdr:rowOff>141373</xdr:rowOff>
    </xdr:to>
    <xdr:sp macro="" textlink="">
      <xdr:nvSpPr>
        <xdr:cNvPr id="68" name="楕円 67"/>
        <xdr:cNvSpPr/>
      </xdr:nvSpPr>
      <xdr:spPr bwMode="auto">
        <a:xfrm>
          <a:off x="4953000" y="300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126150</xdr:rowOff>
    </xdr:from>
    <xdr:ext cx="736600" cy="259045"/>
    <xdr:sp macro="" textlink="">
      <xdr:nvSpPr>
        <xdr:cNvPr id="69" name="テキスト ボックス 68"/>
        <xdr:cNvSpPr txBox="1"/>
      </xdr:nvSpPr>
      <xdr:spPr>
        <a:xfrm>
          <a:off x="4622800" y="308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46814</xdr:rowOff>
    </xdr:from>
    <xdr:to>
      <xdr:col>22</xdr:col>
      <xdr:colOff>165100</xdr:colOff>
      <xdr:row>17</xdr:row>
      <xdr:rowOff>148414</xdr:rowOff>
    </xdr:to>
    <xdr:sp macro="" textlink="">
      <xdr:nvSpPr>
        <xdr:cNvPr id="70" name="楕円 69"/>
        <xdr:cNvSpPr/>
      </xdr:nvSpPr>
      <xdr:spPr bwMode="auto">
        <a:xfrm>
          <a:off x="4254500" y="300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133191</xdr:rowOff>
    </xdr:from>
    <xdr:ext cx="762000" cy="259045"/>
    <xdr:sp macro="" textlink="">
      <xdr:nvSpPr>
        <xdr:cNvPr id="71" name="テキスト ボックス 70"/>
        <xdr:cNvSpPr txBox="1"/>
      </xdr:nvSpPr>
      <xdr:spPr>
        <a:xfrm>
          <a:off x="3924300" y="30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41565</xdr:rowOff>
    </xdr:from>
    <xdr:to>
      <xdr:col>19</xdr:col>
      <xdr:colOff>38100</xdr:colOff>
      <xdr:row>17</xdr:row>
      <xdr:rowOff>143165</xdr:rowOff>
    </xdr:to>
    <xdr:sp macro="" textlink="">
      <xdr:nvSpPr>
        <xdr:cNvPr id="72" name="楕円 71"/>
        <xdr:cNvSpPr/>
      </xdr:nvSpPr>
      <xdr:spPr bwMode="auto">
        <a:xfrm>
          <a:off x="3556000" y="300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153342</xdr:rowOff>
    </xdr:from>
    <xdr:ext cx="762000" cy="259045"/>
    <xdr:sp macro="" textlink="">
      <xdr:nvSpPr>
        <xdr:cNvPr id="73" name="テキスト ボックス 72"/>
        <xdr:cNvSpPr txBox="1"/>
      </xdr:nvSpPr>
      <xdr:spPr>
        <a:xfrm>
          <a:off x="3225800" y="27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50614</xdr:rowOff>
    </xdr:from>
    <xdr:to>
      <xdr:col>15</xdr:col>
      <xdr:colOff>101600</xdr:colOff>
      <xdr:row>17</xdr:row>
      <xdr:rowOff>152214</xdr:rowOff>
    </xdr:to>
    <xdr:sp macro="" textlink="">
      <xdr:nvSpPr>
        <xdr:cNvPr id="74" name="楕円 73"/>
        <xdr:cNvSpPr/>
      </xdr:nvSpPr>
      <xdr:spPr bwMode="auto">
        <a:xfrm>
          <a:off x="2857500" y="301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136991</xdr:rowOff>
    </xdr:from>
    <xdr:ext cx="762000" cy="259045"/>
    <xdr:sp macro="" textlink="">
      <xdr:nvSpPr>
        <xdr:cNvPr id="75" name="テキスト ボックス 74"/>
        <xdr:cNvSpPr txBox="1"/>
      </xdr:nvSpPr>
      <xdr:spPr>
        <a:xfrm>
          <a:off x="2527300" y="309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76612</xdr:rowOff>
    </xdr:from>
    <xdr:to>
      <xdr:col>29</xdr:col>
      <xdr:colOff>127000</xdr:colOff>
      <xdr:row>37</xdr:row>
      <xdr:rowOff>102426</xdr:rowOff>
    </xdr:to>
    <xdr:cxnSp macro="">
      <xdr:nvCxnSpPr>
        <xdr:cNvPr id="109" name="直線コネクタ 108"/>
        <xdr:cNvCxnSpPr/>
      </xdr:nvCxnSpPr>
      <xdr:spPr bwMode="auto">
        <a:xfrm flipV="1">
          <a:off x="5003800" y="7201312"/>
          <a:ext cx="647700" cy="2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102426</xdr:rowOff>
    </xdr:from>
    <xdr:to>
      <xdr:col>26</xdr:col>
      <xdr:colOff>50800</xdr:colOff>
      <xdr:row>37</xdr:row>
      <xdr:rowOff>118218</xdr:rowOff>
    </xdr:to>
    <xdr:cxnSp macro="">
      <xdr:nvCxnSpPr>
        <xdr:cNvPr id="112" name="直線コネクタ 111"/>
        <xdr:cNvCxnSpPr/>
      </xdr:nvCxnSpPr>
      <xdr:spPr bwMode="auto">
        <a:xfrm flipV="1">
          <a:off x="4305300" y="7227126"/>
          <a:ext cx="698500" cy="1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118218</xdr:rowOff>
    </xdr:from>
    <xdr:to>
      <xdr:col>22</xdr:col>
      <xdr:colOff>114300</xdr:colOff>
      <xdr:row>37</xdr:row>
      <xdr:rowOff>132600</xdr:rowOff>
    </xdr:to>
    <xdr:cxnSp macro="">
      <xdr:nvCxnSpPr>
        <xdr:cNvPr id="115" name="直線コネクタ 114"/>
        <xdr:cNvCxnSpPr/>
      </xdr:nvCxnSpPr>
      <xdr:spPr bwMode="auto">
        <a:xfrm flipV="1">
          <a:off x="3606800" y="7242918"/>
          <a:ext cx="698500" cy="1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80270</xdr:rowOff>
    </xdr:from>
    <xdr:to>
      <xdr:col>18</xdr:col>
      <xdr:colOff>177800</xdr:colOff>
      <xdr:row>37</xdr:row>
      <xdr:rowOff>132600</xdr:rowOff>
    </xdr:to>
    <xdr:cxnSp macro="">
      <xdr:nvCxnSpPr>
        <xdr:cNvPr id="118" name="直線コネクタ 117"/>
        <xdr:cNvCxnSpPr/>
      </xdr:nvCxnSpPr>
      <xdr:spPr bwMode="auto">
        <a:xfrm>
          <a:off x="2908300" y="7204970"/>
          <a:ext cx="698500" cy="5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25812</xdr:rowOff>
    </xdr:from>
    <xdr:to>
      <xdr:col>29</xdr:col>
      <xdr:colOff>177800</xdr:colOff>
      <xdr:row>37</xdr:row>
      <xdr:rowOff>127412</xdr:rowOff>
    </xdr:to>
    <xdr:sp macro="" textlink="">
      <xdr:nvSpPr>
        <xdr:cNvPr id="128" name="楕円 127"/>
        <xdr:cNvSpPr/>
      </xdr:nvSpPr>
      <xdr:spPr bwMode="auto">
        <a:xfrm>
          <a:off x="5600700" y="715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169339</xdr:rowOff>
    </xdr:from>
    <xdr:ext cx="762000" cy="259045"/>
    <xdr:sp macro="" textlink="">
      <xdr:nvSpPr>
        <xdr:cNvPr id="129" name="人口1人当たり決算額の推移該当値テキスト445"/>
        <xdr:cNvSpPr txBox="1"/>
      </xdr:nvSpPr>
      <xdr:spPr>
        <a:xfrm>
          <a:off x="5740400" y="712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51626</xdr:rowOff>
    </xdr:from>
    <xdr:to>
      <xdr:col>26</xdr:col>
      <xdr:colOff>101600</xdr:colOff>
      <xdr:row>37</xdr:row>
      <xdr:rowOff>153226</xdr:rowOff>
    </xdr:to>
    <xdr:sp macro="" textlink="">
      <xdr:nvSpPr>
        <xdr:cNvPr id="130" name="楕円 129"/>
        <xdr:cNvSpPr/>
      </xdr:nvSpPr>
      <xdr:spPr bwMode="auto">
        <a:xfrm>
          <a:off x="4953000" y="7176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138003</xdr:rowOff>
    </xdr:from>
    <xdr:ext cx="736600" cy="259045"/>
    <xdr:sp macro="" textlink="">
      <xdr:nvSpPr>
        <xdr:cNvPr id="131" name="テキスト ボックス 130"/>
        <xdr:cNvSpPr txBox="1"/>
      </xdr:nvSpPr>
      <xdr:spPr>
        <a:xfrm>
          <a:off x="4622800" y="726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67418</xdr:rowOff>
    </xdr:from>
    <xdr:to>
      <xdr:col>22</xdr:col>
      <xdr:colOff>165100</xdr:colOff>
      <xdr:row>37</xdr:row>
      <xdr:rowOff>169018</xdr:rowOff>
    </xdr:to>
    <xdr:sp macro="" textlink="">
      <xdr:nvSpPr>
        <xdr:cNvPr id="132" name="楕円 131"/>
        <xdr:cNvSpPr/>
      </xdr:nvSpPr>
      <xdr:spPr bwMode="auto">
        <a:xfrm>
          <a:off x="4254500" y="719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153795</xdr:rowOff>
    </xdr:from>
    <xdr:ext cx="762000" cy="259045"/>
    <xdr:sp macro="" textlink="">
      <xdr:nvSpPr>
        <xdr:cNvPr id="133" name="テキスト ボックス 132"/>
        <xdr:cNvSpPr txBox="1"/>
      </xdr:nvSpPr>
      <xdr:spPr>
        <a:xfrm>
          <a:off x="3924300" y="727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81800</xdr:rowOff>
    </xdr:from>
    <xdr:to>
      <xdr:col>19</xdr:col>
      <xdr:colOff>38100</xdr:colOff>
      <xdr:row>37</xdr:row>
      <xdr:rowOff>183400</xdr:rowOff>
    </xdr:to>
    <xdr:sp macro="" textlink="">
      <xdr:nvSpPr>
        <xdr:cNvPr id="134" name="楕円 133"/>
        <xdr:cNvSpPr/>
      </xdr:nvSpPr>
      <xdr:spPr bwMode="auto">
        <a:xfrm>
          <a:off x="3556000" y="7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168177</xdr:rowOff>
    </xdr:from>
    <xdr:ext cx="762000" cy="259045"/>
    <xdr:sp macro="" textlink="">
      <xdr:nvSpPr>
        <xdr:cNvPr id="135" name="テキスト ボックス 134"/>
        <xdr:cNvSpPr txBox="1"/>
      </xdr:nvSpPr>
      <xdr:spPr>
        <a:xfrm>
          <a:off x="3225800" y="72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29470</xdr:rowOff>
    </xdr:from>
    <xdr:to>
      <xdr:col>15</xdr:col>
      <xdr:colOff>101600</xdr:colOff>
      <xdr:row>37</xdr:row>
      <xdr:rowOff>131070</xdr:rowOff>
    </xdr:to>
    <xdr:sp macro="" textlink="">
      <xdr:nvSpPr>
        <xdr:cNvPr id="136" name="楕円 135"/>
        <xdr:cNvSpPr/>
      </xdr:nvSpPr>
      <xdr:spPr bwMode="auto">
        <a:xfrm>
          <a:off x="2857500" y="715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115847</xdr:rowOff>
    </xdr:from>
    <xdr:ext cx="762000" cy="259045"/>
    <xdr:sp macro="" textlink="">
      <xdr:nvSpPr>
        <xdr:cNvPr id="137" name="テキスト ボックス 136"/>
        <xdr:cNvSpPr txBox="1"/>
      </xdr:nvSpPr>
      <xdr:spPr>
        <a:xfrm>
          <a:off x="2527300" y="724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21,748
21,539
104.38
11,089,894
10,400,808
678,561
6,049,515
8,583,200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129065</xdr:rowOff>
    </xdr:from>
    <xdr:to>
      <xdr:col>24</xdr:col>
      <xdr:colOff>63500</xdr:colOff>
      <xdr:row>36</xdr:row>
      <xdr:rowOff>140207</xdr:rowOff>
    </xdr:to>
    <xdr:cxnSp macro="">
      <xdr:nvCxnSpPr>
        <xdr:cNvPr id="58" name="直線コネクタ 57"/>
        <xdr:cNvCxnSpPr/>
      </xdr:nvCxnSpPr>
      <xdr:spPr>
        <a:xfrm flipV="1">
          <a:off x="3797300" y="6301265"/>
          <a:ext cx="8382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67525</xdr:rowOff>
    </xdr:from>
    <xdr:ext cx="534377" cy="259045"/>
    <xdr:sp macro="" textlink="">
      <xdr:nvSpPr>
        <xdr:cNvPr id="59" name="人件費平均値テキスト"/>
        <xdr:cNvSpPr txBox="1"/>
      </xdr:nvSpPr>
      <xdr:spPr>
        <a:xfrm>
          <a:off x="4686300" y="606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140207</xdr:rowOff>
    </xdr:from>
    <xdr:to>
      <xdr:col>19</xdr:col>
      <xdr:colOff>177800</xdr:colOff>
      <xdr:row>36</xdr:row>
      <xdr:rowOff>154715</xdr:rowOff>
    </xdr:to>
    <xdr:cxnSp macro="">
      <xdr:nvCxnSpPr>
        <xdr:cNvPr id="61" name="直線コネクタ 60"/>
        <xdr:cNvCxnSpPr/>
      </xdr:nvCxnSpPr>
      <xdr:spPr>
        <a:xfrm flipV="1">
          <a:off x="2908300" y="6312407"/>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163323</xdr:rowOff>
    </xdr:from>
    <xdr:ext cx="534377" cy="259045"/>
    <xdr:sp macro="" textlink="">
      <xdr:nvSpPr>
        <xdr:cNvPr id="63" name="テキスト ボックス 62"/>
        <xdr:cNvSpPr txBox="1"/>
      </xdr:nvSpPr>
      <xdr:spPr>
        <a:xfrm>
          <a:off x="3530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150385</xdr:rowOff>
    </xdr:from>
    <xdr:to>
      <xdr:col>15</xdr:col>
      <xdr:colOff>50800</xdr:colOff>
      <xdr:row>36</xdr:row>
      <xdr:rowOff>154715</xdr:rowOff>
    </xdr:to>
    <xdr:cxnSp macro="">
      <xdr:nvCxnSpPr>
        <xdr:cNvPr id="64" name="直線コネクタ 63"/>
        <xdr:cNvCxnSpPr/>
      </xdr:nvCxnSpPr>
      <xdr:spPr>
        <a:xfrm>
          <a:off x="2019300" y="6322585"/>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150385</xdr:rowOff>
    </xdr:from>
    <xdr:to>
      <xdr:col>10</xdr:col>
      <xdr:colOff>114300</xdr:colOff>
      <xdr:row>36</xdr:row>
      <xdr:rowOff>153530</xdr:rowOff>
    </xdr:to>
    <xdr:cxnSp macro="">
      <xdr:nvCxnSpPr>
        <xdr:cNvPr id="67" name="直線コネクタ 66"/>
        <xdr:cNvCxnSpPr/>
      </xdr:nvCxnSpPr>
      <xdr:spPr>
        <a:xfrm flipV="1">
          <a:off x="1130300" y="6322585"/>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21079</xdr:rowOff>
    </xdr:from>
    <xdr:ext cx="534377" cy="259045"/>
    <xdr:sp macro="" textlink="">
      <xdr:nvSpPr>
        <xdr:cNvPr id="69" name="テキスト ボックス 68"/>
        <xdr:cNvSpPr txBox="1"/>
      </xdr:nvSpPr>
      <xdr:spPr>
        <a:xfrm>
          <a:off x="1752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164745</xdr:rowOff>
    </xdr:from>
    <xdr:ext cx="534377" cy="259045"/>
    <xdr:sp macro="" textlink="">
      <xdr:nvSpPr>
        <xdr:cNvPr id="71" name="テキスト ボックス 70"/>
        <xdr:cNvSpPr txBox="1"/>
      </xdr:nvSpPr>
      <xdr:spPr>
        <a:xfrm>
          <a:off x="863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78265</xdr:rowOff>
    </xdr:from>
    <xdr:to>
      <xdr:col>24</xdr:col>
      <xdr:colOff>114300</xdr:colOff>
      <xdr:row>37</xdr:row>
      <xdr:rowOff>8415</xdr:rowOff>
    </xdr:to>
    <xdr:sp macro="" textlink="">
      <xdr:nvSpPr>
        <xdr:cNvPr id="77" name="楕円 76"/>
        <xdr:cNvSpPr/>
      </xdr:nvSpPr>
      <xdr:spPr>
        <a:xfrm>
          <a:off x="4584700" y="62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23074</xdr:rowOff>
    </xdr:from>
    <xdr:ext cx="534377" cy="259045"/>
    <xdr:sp macro="" textlink="">
      <xdr:nvSpPr>
        <xdr:cNvPr id="78" name="人件費該当値テキスト"/>
        <xdr:cNvSpPr txBox="1"/>
      </xdr:nvSpPr>
      <xdr:spPr>
        <a:xfrm>
          <a:off x="4686300" y="61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89407</xdr:rowOff>
    </xdr:from>
    <xdr:to>
      <xdr:col>20</xdr:col>
      <xdr:colOff>38100</xdr:colOff>
      <xdr:row>37</xdr:row>
      <xdr:rowOff>19557</xdr:rowOff>
    </xdr:to>
    <xdr:sp macro="" textlink="">
      <xdr:nvSpPr>
        <xdr:cNvPr id="79" name="楕円 78"/>
        <xdr:cNvSpPr/>
      </xdr:nvSpPr>
      <xdr:spPr>
        <a:xfrm>
          <a:off x="3746500" y="62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10684</xdr:rowOff>
    </xdr:from>
    <xdr:ext cx="534377" cy="259045"/>
    <xdr:sp macro="" textlink="">
      <xdr:nvSpPr>
        <xdr:cNvPr id="80" name="テキスト ボックス 79"/>
        <xdr:cNvSpPr txBox="1"/>
      </xdr:nvSpPr>
      <xdr:spPr>
        <a:xfrm>
          <a:off x="3530111" y="635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103915</xdr:rowOff>
    </xdr:from>
    <xdr:to>
      <xdr:col>15</xdr:col>
      <xdr:colOff>101600</xdr:colOff>
      <xdr:row>37</xdr:row>
      <xdr:rowOff>34065</xdr:rowOff>
    </xdr:to>
    <xdr:sp macro="" textlink="">
      <xdr:nvSpPr>
        <xdr:cNvPr id="81" name="楕円 80"/>
        <xdr:cNvSpPr/>
      </xdr:nvSpPr>
      <xdr:spPr>
        <a:xfrm>
          <a:off x="2857500" y="62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25192</xdr:rowOff>
    </xdr:from>
    <xdr:ext cx="534377" cy="259045"/>
    <xdr:sp macro="" textlink="">
      <xdr:nvSpPr>
        <xdr:cNvPr id="82" name="テキスト ボックス 81"/>
        <xdr:cNvSpPr txBox="1"/>
      </xdr:nvSpPr>
      <xdr:spPr>
        <a:xfrm>
          <a:off x="2641111" y="63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99585</xdr:rowOff>
    </xdr:from>
    <xdr:to>
      <xdr:col>10</xdr:col>
      <xdr:colOff>165100</xdr:colOff>
      <xdr:row>37</xdr:row>
      <xdr:rowOff>29735</xdr:rowOff>
    </xdr:to>
    <xdr:sp macro="" textlink="">
      <xdr:nvSpPr>
        <xdr:cNvPr id="83" name="楕円 82"/>
        <xdr:cNvSpPr/>
      </xdr:nvSpPr>
      <xdr:spPr>
        <a:xfrm>
          <a:off x="1968500" y="62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20862</xdr:rowOff>
    </xdr:from>
    <xdr:ext cx="534377" cy="259045"/>
    <xdr:sp macro="" textlink="">
      <xdr:nvSpPr>
        <xdr:cNvPr id="84" name="テキスト ボックス 83"/>
        <xdr:cNvSpPr txBox="1"/>
      </xdr:nvSpPr>
      <xdr:spPr>
        <a:xfrm>
          <a:off x="1752111" y="63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102730</xdr:rowOff>
    </xdr:from>
    <xdr:to>
      <xdr:col>6</xdr:col>
      <xdr:colOff>38100</xdr:colOff>
      <xdr:row>37</xdr:row>
      <xdr:rowOff>32880</xdr:rowOff>
    </xdr:to>
    <xdr:sp macro="" textlink="">
      <xdr:nvSpPr>
        <xdr:cNvPr id="85" name="楕円 84"/>
        <xdr:cNvSpPr/>
      </xdr:nvSpPr>
      <xdr:spPr>
        <a:xfrm>
          <a:off x="1079500" y="6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24007</xdr:rowOff>
    </xdr:from>
    <xdr:ext cx="534377" cy="259045"/>
    <xdr:sp macro="" textlink="">
      <xdr:nvSpPr>
        <xdr:cNvPr id="86" name="テキスト ボックス 85"/>
        <xdr:cNvSpPr txBox="1"/>
      </xdr:nvSpPr>
      <xdr:spPr>
        <a:xfrm>
          <a:off x="863111" y="63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106716</xdr:rowOff>
    </xdr:from>
    <xdr:to>
      <xdr:col>24</xdr:col>
      <xdr:colOff>63500</xdr:colOff>
      <xdr:row>57</xdr:row>
      <xdr:rowOff>72611</xdr:rowOff>
    </xdr:to>
    <xdr:cxnSp macro="">
      <xdr:nvCxnSpPr>
        <xdr:cNvPr id="118" name="直線コネクタ 117"/>
        <xdr:cNvCxnSpPr/>
      </xdr:nvCxnSpPr>
      <xdr:spPr>
        <a:xfrm flipV="1">
          <a:off x="3797300" y="9707916"/>
          <a:ext cx="838200" cy="1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91069</xdr:rowOff>
    </xdr:from>
    <xdr:ext cx="534377" cy="259045"/>
    <xdr:sp macro="" textlink="">
      <xdr:nvSpPr>
        <xdr:cNvPr id="119" name="物件費平均値テキスト"/>
        <xdr:cNvSpPr txBox="1"/>
      </xdr:nvSpPr>
      <xdr:spPr>
        <a:xfrm>
          <a:off x="4686300" y="969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72611</xdr:rowOff>
    </xdr:from>
    <xdr:to>
      <xdr:col>19</xdr:col>
      <xdr:colOff>177800</xdr:colOff>
      <xdr:row>57</xdr:row>
      <xdr:rowOff>112769</xdr:rowOff>
    </xdr:to>
    <xdr:cxnSp macro="">
      <xdr:nvCxnSpPr>
        <xdr:cNvPr id="121" name="直線コネクタ 120"/>
        <xdr:cNvCxnSpPr/>
      </xdr:nvCxnSpPr>
      <xdr:spPr>
        <a:xfrm flipV="1">
          <a:off x="2908300" y="9845261"/>
          <a:ext cx="8890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112769</xdr:rowOff>
    </xdr:from>
    <xdr:to>
      <xdr:col>15</xdr:col>
      <xdr:colOff>50800</xdr:colOff>
      <xdr:row>57</xdr:row>
      <xdr:rowOff>133985</xdr:rowOff>
    </xdr:to>
    <xdr:cxnSp macro="">
      <xdr:nvCxnSpPr>
        <xdr:cNvPr id="124" name="直線コネクタ 123"/>
        <xdr:cNvCxnSpPr/>
      </xdr:nvCxnSpPr>
      <xdr:spPr>
        <a:xfrm flipV="1">
          <a:off x="2019300" y="9885419"/>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133985</xdr:rowOff>
    </xdr:from>
    <xdr:to>
      <xdr:col>10</xdr:col>
      <xdr:colOff>114300</xdr:colOff>
      <xdr:row>58</xdr:row>
      <xdr:rowOff>19249</xdr:rowOff>
    </xdr:to>
    <xdr:cxnSp macro="">
      <xdr:nvCxnSpPr>
        <xdr:cNvPr id="127" name="直線コネクタ 126"/>
        <xdr:cNvCxnSpPr/>
      </xdr:nvCxnSpPr>
      <xdr:spPr>
        <a:xfrm flipV="1">
          <a:off x="1130300" y="9906635"/>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55916</xdr:rowOff>
    </xdr:from>
    <xdr:to>
      <xdr:col>24</xdr:col>
      <xdr:colOff>114300</xdr:colOff>
      <xdr:row>56</xdr:row>
      <xdr:rowOff>157516</xdr:rowOff>
    </xdr:to>
    <xdr:sp macro="" textlink="">
      <xdr:nvSpPr>
        <xdr:cNvPr id="137" name="楕円 136"/>
        <xdr:cNvSpPr/>
      </xdr:nvSpPr>
      <xdr:spPr>
        <a:xfrm>
          <a:off x="4584700" y="965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78793</xdr:rowOff>
    </xdr:from>
    <xdr:ext cx="534377" cy="259045"/>
    <xdr:sp macro="" textlink="">
      <xdr:nvSpPr>
        <xdr:cNvPr id="138" name="物件費該当値テキスト"/>
        <xdr:cNvSpPr txBox="1"/>
      </xdr:nvSpPr>
      <xdr:spPr>
        <a:xfrm>
          <a:off x="4686300" y="950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21811</xdr:rowOff>
    </xdr:from>
    <xdr:to>
      <xdr:col>20</xdr:col>
      <xdr:colOff>38100</xdr:colOff>
      <xdr:row>57</xdr:row>
      <xdr:rowOff>123411</xdr:rowOff>
    </xdr:to>
    <xdr:sp macro="" textlink="">
      <xdr:nvSpPr>
        <xdr:cNvPr id="139" name="楕円 138"/>
        <xdr:cNvSpPr/>
      </xdr:nvSpPr>
      <xdr:spPr>
        <a:xfrm>
          <a:off x="3746500" y="97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114538</xdr:rowOff>
    </xdr:from>
    <xdr:ext cx="534377" cy="259045"/>
    <xdr:sp macro="" textlink="">
      <xdr:nvSpPr>
        <xdr:cNvPr id="140" name="テキスト ボックス 139"/>
        <xdr:cNvSpPr txBox="1"/>
      </xdr:nvSpPr>
      <xdr:spPr>
        <a:xfrm>
          <a:off x="3530111" y="988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61969</xdr:rowOff>
    </xdr:from>
    <xdr:to>
      <xdr:col>15</xdr:col>
      <xdr:colOff>101600</xdr:colOff>
      <xdr:row>57</xdr:row>
      <xdr:rowOff>163569</xdr:rowOff>
    </xdr:to>
    <xdr:sp macro="" textlink="">
      <xdr:nvSpPr>
        <xdr:cNvPr id="141" name="楕円 140"/>
        <xdr:cNvSpPr/>
      </xdr:nvSpPr>
      <xdr:spPr>
        <a:xfrm>
          <a:off x="2857500" y="98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154696</xdr:rowOff>
    </xdr:from>
    <xdr:ext cx="534377" cy="259045"/>
    <xdr:sp macro="" textlink="">
      <xdr:nvSpPr>
        <xdr:cNvPr id="142" name="テキスト ボックス 141"/>
        <xdr:cNvSpPr txBox="1"/>
      </xdr:nvSpPr>
      <xdr:spPr>
        <a:xfrm>
          <a:off x="2641111" y="99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83185</xdr:rowOff>
    </xdr:from>
    <xdr:to>
      <xdr:col>10</xdr:col>
      <xdr:colOff>165100</xdr:colOff>
      <xdr:row>58</xdr:row>
      <xdr:rowOff>13335</xdr:rowOff>
    </xdr:to>
    <xdr:sp macro="" textlink="">
      <xdr:nvSpPr>
        <xdr:cNvPr id="143" name="楕円 142"/>
        <xdr:cNvSpPr/>
      </xdr:nvSpPr>
      <xdr:spPr>
        <a:xfrm>
          <a:off x="1968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4462</xdr:rowOff>
    </xdr:from>
    <xdr:ext cx="534377" cy="259045"/>
    <xdr:sp macro="" textlink="">
      <xdr:nvSpPr>
        <xdr:cNvPr id="144" name="テキスト ボックス 143"/>
        <xdr:cNvSpPr txBox="1"/>
      </xdr:nvSpPr>
      <xdr:spPr>
        <a:xfrm>
          <a:off x="1752111" y="9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139899</xdr:rowOff>
    </xdr:from>
    <xdr:to>
      <xdr:col>6</xdr:col>
      <xdr:colOff>38100</xdr:colOff>
      <xdr:row>58</xdr:row>
      <xdr:rowOff>70049</xdr:rowOff>
    </xdr:to>
    <xdr:sp macro="" textlink="">
      <xdr:nvSpPr>
        <xdr:cNvPr id="145" name="楕円 144"/>
        <xdr:cNvSpPr/>
      </xdr:nvSpPr>
      <xdr:spPr>
        <a:xfrm>
          <a:off x="1079500" y="99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61176</xdr:rowOff>
    </xdr:from>
    <xdr:ext cx="534377" cy="259045"/>
    <xdr:sp macro="" textlink="">
      <xdr:nvSpPr>
        <xdr:cNvPr id="146" name="テキスト ボックス 145"/>
        <xdr:cNvSpPr txBox="1"/>
      </xdr:nvSpPr>
      <xdr:spPr>
        <a:xfrm>
          <a:off x="863111" y="1000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65954</xdr:rowOff>
    </xdr:from>
    <xdr:to>
      <xdr:col>24</xdr:col>
      <xdr:colOff>63500</xdr:colOff>
      <xdr:row>78</xdr:row>
      <xdr:rowOff>85956</xdr:rowOff>
    </xdr:to>
    <xdr:cxnSp macro="">
      <xdr:nvCxnSpPr>
        <xdr:cNvPr id="173" name="直線コネクタ 172"/>
        <xdr:cNvCxnSpPr/>
      </xdr:nvCxnSpPr>
      <xdr:spPr>
        <a:xfrm>
          <a:off x="3797300" y="13439054"/>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65954</xdr:rowOff>
    </xdr:from>
    <xdr:to>
      <xdr:col>19</xdr:col>
      <xdr:colOff>177800</xdr:colOff>
      <xdr:row>78</xdr:row>
      <xdr:rowOff>80995</xdr:rowOff>
    </xdr:to>
    <xdr:cxnSp macro="">
      <xdr:nvCxnSpPr>
        <xdr:cNvPr id="176" name="直線コネクタ 175"/>
        <xdr:cNvCxnSpPr/>
      </xdr:nvCxnSpPr>
      <xdr:spPr>
        <a:xfrm flipV="1">
          <a:off x="2908300" y="13439054"/>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56855</xdr:rowOff>
    </xdr:from>
    <xdr:to>
      <xdr:col>15</xdr:col>
      <xdr:colOff>50800</xdr:colOff>
      <xdr:row>78</xdr:row>
      <xdr:rowOff>80995</xdr:rowOff>
    </xdr:to>
    <xdr:cxnSp macro="">
      <xdr:nvCxnSpPr>
        <xdr:cNvPr id="179" name="直線コネクタ 178"/>
        <xdr:cNvCxnSpPr/>
      </xdr:nvCxnSpPr>
      <xdr:spPr>
        <a:xfrm>
          <a:off x="2019300" y="13429955"/>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56855</xdr:rowOff>
    </xdr:from>
    <xdr:to>
      <xdr:col>10</xdr:col>
      <xdr:colOff>114300</xdr:colOff>
      <xdr:row>78</xdr:row>
      <xdr:rowOff>68035</xdr:rowOff>
    </xdr:to>
    <xdr:cxnSp macro="">
      <xdr:nvCxnSpPr>
        <xdr:cNvPr id="182" name="直線コネクタ 181"/>
        <xdr:cNvCxnSpPr/>
      </xdr:nvCxnSpPr>
      <xdr:spPr>
        <a:xfrm flipV="1">
          <a:off x="1130300" y="13429955"/>
          <a:ext cx="889000" cy="1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35156</xdr:rowOff>
    </xdr:from>
    <xdr:to>
      <xdr:col>24</xdr:col>
      <xdr:colOff>114300</xdr:colOff>
      <xdr:row>78</xdr:row>
      <xdr:rowOff>136756</xdr:rowOff>
    </xdr:to>
    <xdr:sp macro="" textlink="">
      <xdr:nvSpPr>
        <xdr:cNvPr id="192" name="楕円 191"/>
        <xdr:cNvSpPr/>
      </xdr:nvSpPr>
      <xdr:spPr>
        <a:xfrm>
          <a:off x="4584700" y="134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121533</xdr:rowOff>
    </xdr:from>
    <xdr:ext cx="469744" cy="259045"/>
    <xdr:sp macro="" textlink="">
      <xdr:nvSpPr>
        <xdr:cNvPr id="193" name="維持補修費該当値テキスト"/>
        <xdr:cNvSpPr txBox="1"/>
      </xdr:nvSpPr>
      <xdr:spPr>
        <a:xfrm>
          <a:off x="4686300" y="1332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15154</xdr:rowOff>
    </xdr:from>
    <xdr:to>
      <xdr:col>20</xdr:col>
      <xdr:colOff>38100</xdr:colOff>
      <xdr:row>78</xdr:row>
      <xdr:rowOff>116754</xdr:rowOff>
    </xdr:to>
    <xdr:sp macro="" textlink="">
      <xdr:nvSpPr>
        <xdr:cNvPr id="194" name="楕円 193"/>
        <xdr:cNvSpPr/>
      </xdr:nvSpPr>
      <xdr:spPr>
        <a:xfrm>
          <a:off x="3746500" y="133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107881</xdr:rowOff>
    </xdr:from>
    <xdr:ext cx="469744" cy="259045"/>
    <xdr:sp macro="" textlink="">
      <xdr:nvSpPr>
        <xdr:cNvPr id="195" name="テキスト ボックス 194"/>
        <xdr:cNvSpPr txBox="1"/>
      </xdr:nvSpPr>
      <xdr:spPr>
        <a:xfrm>
          <a:off x="3562428" y="134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30195</xdr:rowOff>
    </xdr:from>
    <xdr:to>
      <xdr:col>15</xdr:col>
      <xdr:colOff>101600</xdr:colOff>
      <xdr:row>78</xdr:row>
      <xdr:rowOff>131795</xdr:rowOff>
    </xdr:to>
    <xdr:sp macro="" textlink="">
      <xdr:nvSpPr>
        <xdr:cNvPr id="196" name="楕円 195"/>
        <xdr:cNvSpPr/>
      </xdr:nvSpPr>
      <xdr:spPr>
        <a:xfrm>
          <a:off x="2857500" y="134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122922</xdr:rowOff>
    </xdr:from>
    <xdr:ext cx="469744" cy="259045"/>
    <xdr:sp macro="" textlink="">
      <xdr:nvSpPr>
        <xdr:cNvPr id="197" name="テキスト ボックス 196"/>
        <xdr:cNvSpPr txBox="1"/>
      </xdr:nvSpPr>
      <xdr:spPr>
        <a:xfrm>
          <a:off x="2673428" y="1349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6055</xdr:rowOff>
    </xdr:from>
    <xdr:to>
      <xdr:col>10</xdr:col>
      <xdr:colOff>165100</xdr:colOff>
      <xdr:row>78</xdr:row>
      <xdr:rowOff>107655</xdr:rowOff>
    </xdr:to>
    <xdr:sp macro="" textlink="">
      <xdr:nvSpPr>
        <xdr:cNvPr id="198" name="楕円 197"/>
        <xdr:cNvSpPr/>
      </xdr:nvSpPr>
      <xdr:spPr>
        <a:xfrm>
          <a:off x="1968500" y="133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98782</xdr:rowOff>
    </xdr:from>
    <xdr:ext cx="469744" cy="259045"/>
    <xdr:sp macro="" textlink="">
      <xdr:nvSpPr>
        <xdr:cNvPr id="199" name="テキスト ボックス 198"/>
        <xdr:cNvSpPr txBox="1"/>
      </xdr:nvSpPr>
      <xdr:spPr>
        <a:xfrm>
          <a:off x="1784428" y="1347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17235</xdr:rowOff>
    </xdr:from>
    <xdr:to>
      <xdr:col>6</xdr:col>
      <xdr:colOff>38100</xdr:colOff>
      <xdr:row>78</xdr:row>
      <xdr:rowOff>118835</xdr:rowOff>
    </xdr:to>
    <xdr:sp macro="" textlink="">
      <xdr:nvSpPr>
        <xdr:cNvPr id="200" name="楕円 199"/>
        <xdr:cNvSpPr/>
      </xdr:nvSpPr>
      <xdr:spPr>
        <a:xfrm>
          <a:off x="10795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109962</xdr:rowOff>
    </xdr:from>
    <xdr:ext cx="469744" cy="259045"/>
    <xdr:sp macro="" textlink="">
      <xdr:nvSpPr>
        <xdr:cNvPr id="201" name="テキスト ボックス 200"/>
        <xdr:cNvSpPr txBox="1"/>
      </xdr:nvSpPr>
      <xdr:spPr>
        <a:xfrm>
          <a:off x="895428" y="1348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94864</xdr:rowOff>
    </xdr:from>
    <xdr:to>
      <xdr:col>24</xdr:col>
      <xdr:colOff>63500</xdr:colOff>
      <xdr:row>97</xdr:row>
      <xdr:rowOff>147411</xdr:rowOff>
    </xdr:to>
    <xdr:cxnSp macro="">
      <xdr:nvCxnSpPr>
        <xdr:cNvPr id="231" name="直線コネクタ 230"/>
        <xdr:cNvCxnSpPr/>
      </xdr:nvCxnSpPr>
      <xdr:spPr>
        <a:xfrm>
          <a:off x="3797300" y="16725514"/>
          <a:ext cx="838200" cy="5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94864</xdr:rowOff>
    </xdr:from>
    <xdr:to>
      <xdr:col>19</xdr:col>
      <xdr:colOff>177800</xdr:colOff>
      <xdr:row>97</xdr:row>
      <xdr:rowOff>109258</xdr:rowOff>
    </xdr:to>
    <xdr:cxnSp macro="">
      <xdr:nvCxnSpPr>
        <xdr:cNvPr id="234" name="直線コネクタ 233"/>
        <xdr:cNvCxnSpPr/>
      </xdr:nvCxnSpPr>
      <xdr:spPr>
        <a:xfrm flipV="1">
          <a:off x="2908300" y="16725514"/>
          <a:ext cx="889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109258</xdr:rowOff>
    </xdr:from>
    <xdr:to>
      <xdr:col>15</xdr:col>
      <xdr:colOff>50800</xdr:colOff>
      <xdr:row>97</xdr:row>
      <xdr:rowOff>139410</xdr:rowOff>
    </xdr:to>
    <xdr:cxnSp macro="">
      <xdr:nvCxnSpPr>
        <xdr:cNvPr id="237" name="直線コネクタ 236"/>
        <xdr:cNvCxnSpPr/>
      </xdr:nvCxnSpPr>
      <xdr:spPr>
        <a:xfrm flipV="1">
          <a:off x="2019300" y="16739908"/>
          <a:ext cx="889000" cy="3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139410</xdr:rowOff>
    </xdr:from>
    <xdr:to>
      <xdr:col>10</xdr:col>
      <xdr:colOff>114300</xdr:colOff>
      <xdr:row>97</xdr:row>
      <xdr:rowOff>151481</xdr:rowOff>
    </xdr:to>
    <xdr:cxnSp macro="">
      <xdr:nvCxnSpPr>
        <xdr:cNvPr id="240" name="直線コネクタ 239"/>
        <xdr:cNvCxnSpPr/>
      </xdr:nvCxnSpPr>
      <xdr:spPr>
        <a:xfrm flipV="1">
          <a:off x="1130300" y="16770060"/>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10089</xdr:rowOff>
    </xdr:from>
    <xdr:ext cx="534377" cy="259045"/>
    <xdr:sp macro="" textlink="">
      <xdr:nvSpPr>
        <xdr:cNvPr id="244" name="テキスト ボックス 243"/>
        <xdr:cNvSpPr txBox="1"/>
      </xdr:nvSpPr>
      <xdr:spPr>
        <a:xfrm>
          <a:off x="863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96611</xdr:rowOff>
    </xdr:from>
    <xdr:to>
      <xdr:col>24</xdr:col>
      <xdr:colOff>114300</xdr:colOff>
      <xdr:row>98</xdr:row>
      <xdr:rowOff>26761</xdr:rowOff>
    </xdr:to>
    <xdr:sp macro="" textlink="">
      <xdr:nvSpPr>
        <xdr:cNvPr id="250" name="楕円 249"/>
        <xdr:cNvSpPr/>
      </xdr:nvSpPr>
      <xdr:spPr>
        <a:xfrm>
          <a:off x="4584700" y="167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75038</xdr:rowOff>
    </xdr:from>
    <xdr:ext cx="534377" cy="259045"/>
    <xdr:sp macro="" textlink="">
      <xdr:nvSpPr>
        <xdr:cNvPr id="251" name="扶助費該当値テキスト"/>
        <xdr:cNvSpPr txBox="1"/>
      </xdr:nvSpPr>
      <xdr:spPr>
        <a:xfrm>
          <a:off x="4686300" y="167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44064</xdr:rowOff>
    </xdr:from>
    <xdr:to>
      <xdr:col>20</xdr:col>
      <xdr:colOff>38100</xdr:colOff>
      <xdr:row>97</xdr:row>
      <xdr:rowOff>145664</xdr:rowOff>
    </xdr:to>
    <xdr:sp macro="" textlink="">
      <xdr:nvSpPr>
        <xdr:cNvPr id="252" name="楕円 251"/>
        <xdr:cNvSpPr/>
      </xdr:nvSpPr>
      <xdr:spPr>
        <a:xfrm>
          <a:off x="3746500" y="166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136791</xdr:rowOff>
    </xdr:from>
    <xdr:ext cx="534377" cy="259045"/>
    <xdr:sp macro="" textlink="">
      <xdr:nvSpPr>
        <xdr:cNvPr id="253" name="テキスト ボックス 252"/>
        <xdr:cNvSpPr txBox="1"/>
      </xdr:nvSpPr>
      <xdr:spPr>
        <a:xfrm>
          <a:off x="3530111" y="167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58458</xdr:rowOff>
    </xdr:from>
    <xdr:to>
      <xdr:col>15</xdr:col>
      <xdr:colOff>101600</xdr:colOff>
      <xdr:row>97</xdr:row>
      <xdr:rowOff>160058</xdr:rowOff>
    </xdr:to>
    <xdr:sp macro="" textlink="">
      <xdr:nvSpPr>
        <xdr:cNvPr id="254" name="楕円 253"/>
        <xdr:cNvSpPr/>
      </xdr:nvSpPr>
      <xdr:spPr>
        <a:xfrm>
          <a:off x="2857500" y="1668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151185</xdr:rowOff>
    </xdr:from>
    <xdr:ext cx="534377" cy="259045"/>
    <xdr:sp macro="" textlink="">
      <xdr:nvSpPr>
        <xdr:cNvPr id="255" name="テキスト ボックス 254"/>
        <xdr:cNvSpPr txBox="1"/>
      </xdr:nvSpPr>
      <xdr:spPr>
        <a:xfrm>
          <a:off x="2641111"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88610</xdr:rowOff>
    </xdr:from>
    <xdr:to>
      <xdr:col>10</xdr:col>
      <xdr:colOff>165100</xdr:colOff>
      <xdr:row>98</xdr:row>
      <xdr:rowOff>18760</xdr:rowOff>
    </xdr:to>
    <xdr:sp macro="" textlink="">
      <xdr:nvSpPr>
        <xdr:cNvPr id="256" name="楕円 255"/>
        <xdr:cNvSpPr/>
      </xdr:nvSpPr>
      <xdr:spPr>
        <a:xfrm>
          <a:off x="1968500" y="167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9887</xdr:rowOff>
    </xdr:from>
    <xdr:ext cx="534377" cy="259045"/>
    <xdr:sp macro="" textlink="">
      <xdr:nvSpPr>
        <xdr:cNvPr id="257" name="テキスト ボックス 256"/>
        <xdr:cNvSpPr txBox="1"/>
      </xdr:nvSpPr>
      <xdr:spPr>
        <a:xfrm>
          <a:off x="1752111" y="168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100681</xdr:rowOff>
    </xdr:from>
    <xdr:to>
      <xdr:col>6</xdr:col>
      <xdr:colOff>38100</xdr:colOff>
      <xdr:row>98</xdr:row>
      <xdr:rowOff>30831</xdr:rowOff>
    </xdr:to>
    <xdr:sp macro="" textlink="">
      <xdr:nvSpPr>
        <xdr:cNvPr id="258" name="楕円 257"/>
        <xdr:cNvSpPr/>
      </xdr:nvSpPr>
      <xdr:spPr>
        <a:xfrm>
          <a:off x="1079500" y="16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21958</xdr:rowOff>
    </xdr:from>
    <xdr:ext cx="534377" cy="259045"/>
    <xdr:sp macro="" textlink="">
      <xdr:nvSpPr>
        <xdr:cNvPr id="259" name="テキスト ボックス 258"/>
        <xdr:cNvSpPr txBox="1"/>
      </xdr:nvSpPr>
      <xdr:spPr>
        <a:xfrm>
          <a:off x="863111" y="168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111392</xdr:rowOff>
    </xdr:from>
    <xdr:to>
      <xdr:col>55</xdr:col>
      <xdr:colOff>0</xdr:colOff>
      <xdr:row>36</xdr:row>
      <xdr:rowOff>125550</xdr:rowOff>
    </xdr:to>
    <xdr:cxnSp macro="">
      <xdr:nvCxnSpPr>
        <xdr:cNvPr id="288" name="直線コネクタ 287"/>
        <xdr:cNvCxnSpPr/>
      </xdr:nvCxnSpPr>
      <xdr:spPr>
        <a:xfrm flipV="1">
          <a:off x="9639300" y="6283592"/>
          <a:ext cx="8382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125550</xdr:rowOff>
    </xdr:from>
    <xdr:to>
      <xdr:col>50</xdr:col>
      <xdr:colOff>114300</xdr:colOff>
      <xdr:row>36</xdr:row>
      <xdr:rowOff>154452</xdr:rowOff>
    </xdr:to>
    <xdr:cxnSp macro="">
      <xdr:nvCxnSpPr>
        <xdr:cNvPr id="291" name="直線コネクタ 290"/>
        <xdr:cNvCxnSpPr/>
      </xdr:nvCxnSpPr>
      <xdr:spPr>
        <a:xfrm flipV="1">
          <a:off x="8750300" y="6297750"/>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168101</xdr:rowOff>
    </xdr:from>
    <xdr:ext cx="534377" cy="259045"/>
    <xdr:sp macro="" textlink="">
      <xdr:nvSpPr>
        <xdr:cNvPr id="293" name="テキスト ボックス 292"/>
        <xdr:cNvSpPr txBox="1"/>
      </xdr:nvSpPr>
      <xdr:spPr>
        <a:xfrm>
          <a:off x="9372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154452</xdr:rowOff>
    </xdr:from>
    <xdr:to>
      <xdr:col>45</xdr:col>
      <xdr:colOff>177800</xdr:colOff>
      <xdr:row>37</xdr:row>
      <xdr:rowOff>3980</xdr:rowOff>
    </xdr:to>
    <xdr:cxnSp macro="">
      <xdr:nvCxnSpPr>
        <xdr:cNvPr id="294" name="直線コネクタ 293"/>
        <xdr:cNvCxnSpPr/>
      </xdr:nvCxnSpPr>
      <xdr:spPr>
        <a:xfrm flipV="1">
          <a:off x="7861300" y="6326652"/>
          <a:ext cx="889000" cy="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3980</xdr:rowOff>
    </xdr:from>
    <xdr:to>
      <xdr:col>41</xdr:col>
      <xdr:colOff>50800</xdr:colOff>
      <xdr:row>37</xdr:row>
      <xdr:rowOff>50264</xdr:rowOff>
    </xdr:to>
    <xdr:cxnSp macro="">
      <xdr:nvCxnSpPr>
        <xdr:cNvPr id="297" name="直線コネクタ 296"/>
        <xdr:cNvCxnSpPr/>
      </xdr:nvCxnSpPr>
      <xdr:spPr>
        <a:xfrm flipV="1">
          <a:off x="6972300" y="6347630"/>
          <a:ext cx="889000" cy="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60592</xdr:rowOff>
    </xdr:from>
    <xdr:to>
      <xdr:col>55</xdr:col>
      <xdr:colOff>50800</xdr:colOff>
      <xdr:row>36</xdr:row>
      <xdr:rowOff>162192</xdr:rowOff>
    </xdr:to>
    <xdr:sp macro="" textlink="">
      <xdr:nvSpPr>
        <xdr:cNvPr id="307" name="楕円 306"/>
        <xdr:cNvSpPr/>
      </xdr:nvSpPr>
      <xdr:spPr>
        <a:xfrm>
          <a:off x="10426700" y="62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39019</xdr:rowOff>
    </xdr:from>
    <xdr:ext cx="534377" cy="259045"/>
    <xdr:sp macro="" textlink="">
      <xdr:nvSpPr>
        <xdr:cNvPr id="308" name="補助費等該当値テキスト"/>
        <xdr:cNvSpPr txBox="1"/>
      </xdr:nvSpPr>
      <xdr:spPr>
        <a:xfrm>
          <a:off x="10528300" y="621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74750</xdr:rowOff>
    </xdr:from>
    <xdr:to>
      <xdr:col>50</xdr:col>
      <xdr:colOff>165100</xdr:colOff>
      <xdr:row>37</xdr:row>
      <xdr:rowOff>4900</xdr:rowOff>
    </xdr:to>
    <xdr:sp macro="" textlink="">
      <xdr:nvSpPr>
        <xdr:cNvPr id="309" name="楕円 308"/>
        <xdr:cNvSpPr/>
      </xdr:nvSpPr>
      <xdr:spPr>
        <a:xfrm>
          <a:off x="9588500" y="62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21427</xdr:rowOff>
    </xdr:from>
    <xdr:ext cx="534377" cy="259045"/>
    <xdr:sp macro="" textlink="">
      <xdr:nvSpPr>
        <xdr:cNvPr id="310" name="テキスト ボックス 309"/>
        <xdr:cNvSpPr txBox="1"/>
      </xdr:nvSpPr>
      <xdr:spPr>
        <a:xfrm>
          <a:off x="9372111" y="60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103652</xdr:rowOff>
    </xdr:from>
    <xdr:to>
      <xdr:col>46</xdr:col>
      <xdr:colOff>38100</xdr:colOff>
      <xdr:row>37</xdr:row>
      <xdr:rowOff>33802</xdr:rowOff>
    </xdr:to>
    <xdr:sp macro="" textlink="">
      <xdr:nvSpPr>
        <xdr:cNvPr id="311" name="楕円 310"/>
        <xdr:cNvSpPr/>
      </xdr:nvSpPr>
      <xdr:spPr>
        <a:xfrm>
          <a:off x="8699500" y="62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24929</xdr:rowOff>
    </xdr:from>
    <xdr:ext cx="534377" cy="259045"/>
    <xdr:sp macro="" textlink="">
      <xdr:nvSpPr>
        <xdr:cNvPr id="312" name="テキスト ボックス 311"/>
        <xdr:cNvSpPr txBox="1"/>
      </xdr:nvSpPr>
      <xdr:spPr>
        <a:xfrm>
          <a:off x="8483111" y="63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124630</xdr:rowOff>
    </xdr:from>
    <xdr:to>
      <xdr:col>41</xdr:col>
      <xdr:colOff>101600</xdr:colOff>
      <xdr:row>37</xdr:row>
      <xdr:rowOff>54780</xdr:rowOff>
    </xdr:to>
    <xdr:sp macro="" textlink="">
      <xdr:nvSpPr>
        <xdr:cNvPr id="313" name="楕円 312"/>
        <xdr:cNvSpPr/>
      </xdr:nvSpPr>
      <xdr:spPr>
        <a:xfrm>
          <a:off x="7810500" y="62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45907</xdr:rowOff>
    </xdr:from>
    <xdr:ext cx="534377" cy="259045"/>
    <xdr:sp macro="" textlink="">
      <xdr:nvSpPr>
        <xdr:cNvPr id="314" name="テキスト ボックス 313"/>
        <xdr:cNvSpPr txBox="1"/>
      </xdr:nvSpPr>
      <xdr:spPr>
        <a:xfrm>
          <a:off x="7594111" y="63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170914</xdr:rowOff>
    </xdr:from>
    <xdr:to>
      <xdr:col>36</xdr:col>
      <xdr:colOff>165100</xdr:colOff>
      <xdr:row>37</xdr:row>
      <xdr:rowOff>101064</xdr:rowOff>
    </xdr:to>
    <xdr:sp macro="" textlink="">
      <xdr:nvSpPr>
        <xdr:cNvPr id="315" name="楕円 314"/>
        <xdr:cNvSpPr/>
      </xdr:nvSpPr>
      <xdr:spPr>
        <a:xfrm>
          <a:off x="6921500" y="634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92191</xdr:rowOff>
    </xdr:from>
    <xdr:ext cx="534377" cy="259045"/>
    <xdr:sp macro="" textlink="">
      <xdr:nvSpPr>
        <xdr:cNvPr id="316" name="テキスト ボックス 315"/>
        <xdr:cNvSpPr txBox="1"/>
      </xdr:nvSpPr>
      <xdr:spPr>
        <a:xfrm>
          <a:off x="6705111" y="643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95045</xdr:rowOff>
    </xdr:from>
    <xdr:to>
      <xdr:col>55</xdr:col>
      <xdr:colOff>0</xdr:colOff>
      <xdr:row>58</xdr:row>
      <xdr:rowOff>5004</xdr:rowOff>
    </xdr:to>
    <xdr:cxnSp macro="">
      <xdr:nvCxnSpPr>
        <xdr:cNvPr id="343" name="直線コネクタ 342"/>
        <xdr:cNvCxnSpPr/>
      </xdr:nvCxnSpPr>
      <xdr:spPr>
        <a:xfrm flipV="1">
          <a:off x="9639300" y="9867695"/>
          <a:ext cx="838200" cy="8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5004</xdr:rowOff>
    </xdr:from>
    <xdr:to>
      <xdr:col>50</xdr:col>
      <xdr:colOff>114300</xdr:colOff>
      <xdr:row>58</xdr:row>
      <xdr:rowOff>5342</xdr:rowOff>
    </xdr:to>
    <xdr:cxnSp macro="">
      <xdr:nvCxnSpPr>
        <xdr:cNvPr id="346" name="直線コネクタ 345"/>
        <xdr:cNvCxnSpPr/>
      </xdr:nvCxnSpPr>
      <xdr:spPr>
        <a:xfrm flipV="1">
          <a:off x="8750300" y="9949104"/>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21404</xdr:rowOff>
    </xdr:from>
    <xdr:to>
      <xdr:col>45</xdr:col>
      <xdr:colOff>177800</xdr:colOff>
      <xdr:row>58</xdr:row>
      <xdr:rowOff>5342</xdr:rowOff>
    </xdr:to>
    <xdr:cxnSp macro="">
      <xdr:nvCxnSpPr>
        <xdr:cNvPr id="349" name="直線コネクタ 348"/>
        <xdr:cNvCxnSpPr/>
      </xdr:nvCxnSpPr>
      <xdr:spPr>
        <a:xfrm>
          <a:off x="7861300" y="9794054"/>
          <a:ext cx="889000" cy="15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21404</xdr:rowOff>
    </xdr:from>
    <xdr:to>
      <xdr:col>41</xdr:col>
      <xdr:colOff>50800</xdr:colOff>
      <xdr:row>58</xdr:row>
      <xdr:rowOff>14911</xdr:rowOff>
    </xdr:to>
    <xdr:cxnSp macro="">
      <xdr:nvCxnSpPr>
        <xdr:cNvPr id="352" name="直線コネクタ 351"/>
        <xdr:cNvCxnSpPr/>
      </xdr:nvCxnSpPr>
      <xdr:spPr>
        <a:xfrm flipV="1">
          <a:off x="6972300" y="9794054"/>
          <a:ext cx="889000" cy="16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44245</xdr:rowOff>
    </xdr:from>
    <xdr:to>
      <xdr:col>55</xdr:col>
      <xdr:colOff>50800</xdr:colOff>
      <xdr:row>57</xdr:row>
      <xdr:rowOff>145845</xdr:rowOff>
    </xdr:to>
    <xdr:sp macro="" textlink="">
      <xdr:nvSpPr>
        <xdr:cNvPr id="362" name="楕円 361"/>
        <xdr:cNvSpPr/>
      </xdr:nvSpPr>
      <xdr:spPr>
        <a:xfrm>
          <a:off x="10426700" y="9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22672</xdr:rowOff>
    </xdr:from>
    <xdr:ext cx="534377" cy="259045"/>
    <xdr:sp macro="" textlink="">
      <xdr:nvSpPr>
        <xdr:cNvPr id="363" name="普通建設事業費該当値テキスト"/>
        <xdr:cNvSpPr txBox="1"/>
      </xdr:nvSpPr>
      <xdr:spPr>
        <a:xfrm>
          <a:off x="10528300" y="97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125654</xdr:rowOff>
    </xdr:from>
    <xdr:to>
      <xdr:col>50</xdr:col>
      <xdr:colOff>165100</xdr:colOff>
      <xdr:row>58</xdr:row>
      <xdr:rowOff>55804</xdr:rowOff>
    </xdr:to>
    <xdr:sp macro="" textlink="">
      <xdr:nvSpPr>
        <xdr:cNvPr id="364" name="楕円 363"/>
        <xdr:cNvSpPr/>
      </xdr:nvSpPr>
      <xdr:spPr>
        <a:xfrm>
          <a:off x="9588500" y="98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46931</xdr:rowOff>
    </xdr:from>
    <xdr:ext cx="534377" cy="259045"/>
    <xdr:sp macro="" textlink="">
      <xdr:nvSpPr>
        <xdr:cNvPr id="365" name="テキスト ボックス 364"/>
        <xdr:cNvSpPr txBox="1"/>
      </xdr:nvSpPr>
      <xdr:spPr>
        <a:xfrm>
          <a:off x="9372111" y="99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125992</xdr:rowOff>
    </xdr:from>
    <xdr:to>
      <xdr:col>46</xdr:col>
      <xdr:colOff>38100</xdr:colOff>
      <xdr:row>58</xdr:row>
      <xdr:rowOff>56142</xdr:rowOff>
    </xdr:to>
    <xdr:sp macro="" textlink="">
      <xdr:nvSpPr>
        <xdr:cNvPr id="366" name="楕円 365"/>
        <xdr:cNvSpPr/>
      </xdr:nvSpPr>
      <xdr:spPr>
        <a:xfrm>
          <a:off x="8699500" y="98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47269</xdr:rowOff>
    </xdr:from>
    <xdr:ext cx="534377" cy="259045"/>
    <xdr:sp macro="" textlink="">
      <xdr:nvSpPr>
        <xdr:cNvPr id="367" name="テキスト ボックス 366"/>
        <xdr:cNvSpPr txBox="1"/>
      </xdr:nvSpPr>
      <xdr:spPr>
        <a:xfrm>
          <a:off x="8483111" y="99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142054</xdr:rowOff>
    </xdr:from>
    <xdr:to>
      <xdr:col>41</xdr:col>
      <xdr:colOff>101600</xdr:colOff>
      <xdr:row>57</xdr:row>
      <xdr:rowOff>72204</xdr:rowOff>
    </xdr:to>
    <xdr:sp macro="" textlink="">
      <xdr:nvSpPr>
        <xdr:cNvPr id="368" name="楕円 367"/>
        <xdr:cNvSpPr/>
      </xdr:nvSpPr>
      <xdr:spPr>
        <a:xfrm>
          <a:off x="7810500" y="97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63331</xdr:rowOff>
    </xdr:from>
    <xdr:ext cx="534377" cy="259045"/>
    <xdr:sp macro="" textlink="">
      <xdr:nvSpPr>
        <xdr:cNvPr id="369" name="テキスト ボックス 368"/>
        <xdr:cNvSpPr txBox="1"/>
      </xdr:nvSpPr>
      <xdr:spPr>
        <a:xfrm>
          <a:off x="7594111" y="98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135561</xdr:rowOff>
    </xdr:from>
    <xdr:to>
      <xdr:col>36</xdr:col>
      <xdr:colOff>165100</xdr:colOff>
      <xdr:row>58</xdr:row>
      <xdr:rowOff>65711</xdr:rowOff>
    </xdr:to>
    <xdr:sp macro="" textlink="">
      <xdr:nvSpPr>
        <xdr:cNvPr id="370" name="楕円 369"/>
        <xdr:cNvSpPr/>
      </xdr:nvSpPr>
      <xdr:spPr>
        <a:xfrm>
          <a:off x="6921500" y="990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56838</xdr:rowOff>
    </xdr:from>
    <xdr:ext cx="534377" cy="259045"/>
    <xdr:sp macro="" textlink="">
      <xdr:nvSpPr>
        <xdr:cNvPr id="371" name="テキスト ボックス 370"/>
        <xdr:cNvSpPr txBox="1"/>
      </xdr:nvSpPr>
      <xdr:spPr>
        <a:xfrm>
          <a:off x="6705111" y="100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102406</xdr:rowOff>
    </xdr:from>
    <xdr:to>
      <xdr:col>55</xdr:col>
      <xdr:colOff>0</xdr:colOff>
      <xdr:row>79</xdr:row>
      <xdr:rowOff>81516</xdr:rowOff>
    </xdr:to>
    <xdr:cxnSp macro="">
      <xdr:nvCxnSpPr>
        <xdr:cNvPr id="402" name="直線コネクタ 401"/>
        <xdr:cNvCxnSpPr/>
      </xdr:nvCxnSpPr>
      <xdr:spPr>
        <a:xfrm flipV="1">
          <a:off x="9639300" y="13475506"/>
          <a:ext cx="838200" cy="15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44587</xdr:rowOff>
    </xdr:from>
    <xdr:ext cx="534377" cy="259045"/>
    <xdr:sp macro="" textlink="">
      <xdr:nvSpPr>
        <xdr:cNvPr id="403" name="普通建設事業費 （ うち新規整備　）平均値テキスト"/>
        <xdr:cNvSpPr txBox="1"/>
      </xdr:nvSpPr>
      <xdr:spPr>
        <a:xfrm>
          <a:off x="10528300" y="1341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44188</xdr:rowOff>
    </xdr:from>
    <xdr:to>
      <xdr:col>50</xdr:col>
      <xdr:colOff>114300</xdr:colOff>
      <xdr:row>79</xdr:row>
      <xdr:rowOff>81516</xdr:rowOff>
    </xdr:to>
    <xdr:cxnSp macro="">
      <xdr:nvCxnSpPr>
        <xdr:cNvPr id="405" name="直線コネクタ 404"/>
        <xdr:cNvCxnSpPr/>
      </xdr:nvCxnSpPr>
      <xdr:spPr>
        <a:xfrm>
          <a:off x="8750300" y="13588738"/>
          <a:ext cx="8890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44188</xdr:rowOff>
    </xdr:from>
    <xdr:to>
      <xdr:col>45</xdr:col>
      <xdr:colOff>177800</xdr:colOff>
      <xdr:row>79</xdr:row>
      <xdr:rowOff>49011</xdr:rowOff>
    </xdr:to>
    <xdr:cxnSp macro="">
      <xdr:nvCxnSpPr>
        <xdr:cNvPr id="408" name="直線コネクタ 407"/>
        <xdr:cNvCxnSpPr/>
      </xdr:nvCxnSpPr>
      <xdr:spPr>
        <a:xfrm flipV="1">
          <a:off x="7861300" y="13588738"/>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49011</xdr:rowOff>
    </xdr:from>
    <xdr:to>
      <xdr:col>41</xdr:col>
      <xdr:colOff>50800</xdr:colOff>
      <xdr:row>79</xdr:row>
      <xdr:rowOff>55640</xdr:rowOff>
    </xdr:to>
    <xdr:cxnSp macro="">
      <xdr:nvCxnSpPr>
        <xdr:cNvPr id="411" name="直線コネクタ 410"/>
        <xdr:cNvCxnSpPr/>
      </xdr:nvCxnSpPr>
      <xdr:spPr>
        <a:xfrm flipV="1">
          <a:off x="6972300" y="1359356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51606</xdr:rowOff>
    </xdr:from>
    <xdr:to>
      <xdr:col>55</xdr:col>
      <xdr:colOff>50800</xdr:colOff>
      <xdr:row>78</xdr:row>
      <xdr:rowOff>153206</xdr:rowOff>
    </xdr:to>
    <xdr:sp macro="" textlink="">
      <xdr:nvSpPr>
        <xdr:cNvPr id="421" name="楕円 420"/>
        <xdr:cNvSpPr/>
      </xdr:nvSpPr>
      <xdr:spPr>
        <a:xfrm>
          <a:off x="10426700" y="134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74483</xdr:rowOff>
    </xdr:from>
    <xdr:ext cx="534377" cy="259045"/>
    <xdr:sp macro="" textlink="">
      <xdr:nvSpPr>
        <xdr:cNvPr id="422" name="普通建設事業費 （ うち新規整備　）該当値テキスト"/>
        <xdr:cNvSpPr txBox="1"/>
      </xdr:nvSpPr>
      <xdr:spPr>
        <a:xfrm>
          <a:off x="10528300" y="1327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30716</xdr:rowOff>
    </xdr:from>
    <xdr:to>
      <xdr:col>50</xdr:col>
      <xdr:colOff>165100</xdr:colOff>
      <xdr:row>79</xdr:row>
      <xdr:rowOff>132316</xdr:rowOff>
    </xdr:to>
    <xdr:sp macro="" textlink="">
      <xdr:nvSpPr>
        <xdr:cNvPr id="423" name="楕円 422"/>
        <xdr:cNvSpPr/>
      </xdr:nvSpPr>
      <xdr:spPr>
        <a:xfrm>
          <a:off x="9588500" y="135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123443</xdr:rowOff>
    </xdr:from>
    <xdr:ext cx="469744" cy="259045"/>
    <xdr:sp macro="" textlink="">
      <xdr:nvSpPr>
        <xdr:cNvPr id="424" name="テキスト ボックス 423"/>
        <xdr:cNvSpPr txBox="1"/>
      </xdr:nvSpPr>
      <xdr:spPr>
        <a:xfrm>
          <a:off x="9404428" y="1366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164838</xdr:rowOff>
    </xdr:from>
    <xdr:to>
      <xdr:col>46</xdr:col>
      <xdr:colOff>38100</xdr:colOff>
      <xdr:row>79</xdr:row>
      <xdr:rowOff>94988</xdr:rowOff>
    </xdr:to>
    <xdr:sp macro="" textlink="">
      <xdr:nvSpPr>
        <xdr:cNvPr id="425" name="楕円 424"/>
        <xdr:cNvSpPr/>
      </xdr:nvSpPr>
      <xdr:spPr>
        <a:xfrm>
          <a:off x="8699500" y="135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86115</xdr:rowOff>
    </xdr:from>
    <xdr:ext cx="469744" cy="259045"/>
    <xdr:sp macro="" textlink="">
      <xdr:nvSpPr>
        <xdr:cNvPr id="426" name="テキスト ボックス 425"/>
        <xdr:cNvSpPr txBox="1"/>
      </xdr:nvSpPr>
      <xdr:spPr>
        <a:xfrm>
          <a:off x="8515428" y="136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169661</xdr:rowOff>
    </xdr:from>
    <xdr:to>
      <xdr:col>41</xdr:col>
      <xdr:colOff>101600</xdr:colOff>
      <xdr:row>79</xdr:row>
      <xdr:rowOff>99811</xdr:rowOff>
    </xdr:to>
    <xdr:sp macro="" textlink="">
      <xdr:nvSpPr>
        <xdr:cNvPr id="427" name="楕円 426"/>
        <xdr:cNvSpPr/>
      </xdr:nvSpPr>
      <xdr:spPr>
        <a:xfrm>
          <a:off x="7810500" y="135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90938</xdr:rowOff>
    </xdr:from>
    <xdr:ext cx="469744" cy="259045"/>
    <xdr:sp macro="" textlink="">
      <xdr:nvSpPr>
        <xdr:cNvPr id="428" name="テキスト ボックス 427"/>
        <xdr:cNvSpPr txBox="1"/>
      </xdr:nvSpPr>
      <xdr:spPr>
        <a:xfrm>
          <a:off x="7626428" y="136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4840</xdr:rowOff>
    </xdr:from>
    <xdr:to>
      <xdr:col>36</xdr:col>
      <xdr:colOff>165100</xdr:colOff>
      <xdr:row>79</xdr:row>
      <xdr:rowOff>106440</xdr:rowOff>
    </xdr:to>
    <xdr:sp macro="" textlink="">
      <xdr:nvSpPr>
        <xdr:cNvPr id="429" name="楕円 428"/>
        <xdr:cNvSpPr/>
      </xdr:nvSpPr>
      <xdr:spPr>
        <a:xfrm>
          <a:off x="6921500" y="13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97567</xdr:rowOff>
    </xdr:from>
    <xdr:ext cx="469744" cy="259045"/>
    <xdr:sp macro="" textlink="">
      <xdr:nvSpPr>
        <xdr:cNvPr id="430" name="テキスト ボックス 429"/>
        <xdr:cNvSpPr txBox="1"/>
      </xdr:nvSpPr>
      <xdr:spPr>
        <a:xfrm>
          <a:off x="6737428" y="1364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50746</xdr:rowOff>
    </xdr:from>
    <xdr:to>
      <xdr:col>55</xdr:col>
      <xdr:colOff>0</xdr:colOff>
      <xdr:row>97</xdr:row>
      <xdr:rowOff>67063</xdr:rowOff>
    </xdr:to>
    <xdr:cxnSp macro="">
      <xdr:nvCxnSpPr>
        <xdr:cNvPr id="455" name="直線コネクタ 454"/>
        <xdr:cNvCxnSpPr/>
      </xdr:nvCxnSpPr>
      <xdr:spPr>
        <a:xfrm>
          <a:off x="9639300" y="16681396"/>
          <a:ext cx="8382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50746</xdr:rowOff>
    </xdr:from>
    <xdr:to>
      <xdr:col>50</xdr:col>
      <xdr:colOff>114300</xdr:colOff>
      <xdr:row>97</xdr:row>
      <xdr:rowOff>70914</xdr:rowOff>
    </xdr:to>
    <xdr:cxnSp macro="">
      <xdr:nvCxnSpPr>
        <xdr:cNvPr id="458" name="直線コネクタ 457"/>
        <xdr:cNvCxnSpPr/>
      </xdr:nvCxnSpPr>
      <xdr:spPr>
        <a:xfrm flipV="1">
          <a:off x="8750300" y="16681396"/>
          <a:ext cx="8890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43293</xdr:rowOff>
    </xdr:from>
    <xdr:to>
      <xdr:col>45</xdr:col>
      <xdr:colOff>177800</xdr:colOff>
      <xdr:row>97</xdr:row>
      <xdr:rowOff>70914</xdr:rowOff>
    </xdr:to>
    <xdr:cxnSp macro="">
      <xdr:nvCxnSpPr>
        <xdr:cNvPr id="461" name="直線コネクタ 460"/>
        <xdr:cNvCxnSpPr/>
      </xdr:nvCxnSpPr>
      <xdr:spPr>
        <a:xfrm>
          <a:off x="7861300" y="16502493"/>
          <a:ext cx="889000" cy="19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43293</xdr:rowOff>
    </xdr:from>
    <xdr:to>
      <xdr:col>41</xdr:col>
      <xdr:colOff>50800</xdr:colOff>
      <xdr:row>97</xdr:row>
      <xdr:rowOff>75155</xdr:rowOff>
    </xdr:to>
    <xdr:cxnSp macro="">
      <xdr:nvCxnSpPr>
        <xdr:cNvPr id="464" name="直線コネクタ 463"/>
        <xdr:cNvCxnSpPr/>
      </xdr:nvCxnSpPr>
      <xdr:spPr>
        <a:xfrm flipV="1">
          <a:off x="6972300" y="16502493"/>
          <a:ext cx="889000" cy="20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78757</xdr:rowOff>
    </xdr:from>
    <xdr:ext cx="534377" cy="259045"/>
    <xdr:sp macro="" textlink="">
      <xdr:nvSpPr>
        <xdr:cNvPr id="466" name="テキスト ボックス 465"/>
        <xdr:cNvSpPr txBox="1"/>
      </xdr:nvSpPr>
      <xdr:spPr>
        <a:xfrm>
          <a:off x="7594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8" name="テキスト ボックス 467"/>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16263</xdr:rowOff>
    </xdr:from>
    <xdr:to>
      <xdr:col>55</xdr:col>
      <xdr:colOff>50800</xdr:colOff>
      <xdr:row>97</xdr:row>
      <xdr:rowOff>117863</xdr:rowOff>
    </xdr:to>
    <xdr:sp macro="" textlink="">
      <xdr:nvSpPr>
        <xdr:cNvPr id="474" name="楕円 473"/>
        <xdr:cNvSpPr/>
      </xdr:nvSpPr>
      <xdr:spPr>
        <a:xfrm>
          <a:off x="10426700" y="166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102640</xdr:rowOff>
    </xdr:from>
    <xdr:ext cx="534377" cy="259045"/>
    <xdr:sp macro="" textlink="">
      <xdr:nvSpPr>
        <xdr:cNvPr id="475" name="普通建設事業費 （ うち更新整備　）該当値テキスト"/>
        <xdr:cNvSpPr txBox="1"/>
      </xdr:nvSpPr>
      <xdr:spPr>
        <a:xfrm>
          <a:off x="10528300" y="165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171396</xdr:rowOff>
    </xdr:from>
    <xdr:to>
      <xdr:col>50</xdr:col>
      <xdr:colOff>165100</xdr:colOff>
      <xdr:row>97</xdr:row>
      <xdr:rowOff>101546</xdr:rowOff>
    </xdr:to>
    <xdr:sp macro="" textlink="">
      <xdr:nvSpPr>
        <xdr:cNvPr id="476" name="楕円 475"/>
        <xdr:cNvSpPr/>
      </xdr:nvSpPr>
      <xdr:spPr>
        <a:xfrm>
          <a:off x="9588500" y="166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92673</xdr:rowOff>
    </xdr:from>
    <xdr:ext cx="534377" cy="259045"/>
    <xdr:sp macro="" textlink="">
      <xdr:nvSpPr>
        <xdr:cNvPr id="477" name="テキスト ボックス 476"/>
        <xdr:cNvSpPr txBox="1"/>
      </xdr:nvSpPr>
      <xdr:spPr>
        <a:xfrm>
          <a:off x="9372111" y="167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20114</xdr:rowOff>
    </xdr:from>
    <xdr:to>
      <xdr:col>46</xdr:col>
      <xdr:colOff>38100</xdr:colOff>
      <xdr:row>97</xdr:row>
      <xdr:rowOff>121714</xdr:rowOff>
    </xdr:to>
    <xdr:sp macro="" textlink="">
      <xdr:nvSpPr>
        <xdr:cNvPr id="478" name="楕円 477"/>
        <xdr:cNvSpPr/>
      </xdr:nvSpPr>
      <xdr:spPr>
        <a:xfrm>
          <a:off x="8699500" y="1665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112841</xdr:rowOff>
    </xdr:from>
    <xdr:ext cx="534377" cy="259045"/>
    <xdr:sp macro="" textlink="">
      <xdr:nvSpPr>
        <xdr:cNvPr id="479" name="テキスト ボックス 478"/>
        <xdr:cNvSpPr txBox="1"/>
      </xdr:nvSpPr>
      <xdr:spPr>
        <a:xfrm>
          <a:off x="8483111" y="167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163943</xdr:rowOff>
    </xdr:from>
    <xdr:to>
      <xdr:col>41</xdr:col>
      <xdr:colOff>101600</xdr:colOff>
      <xdr:row>96</xdr:row>
      <xdr:rowOff>94093</xdr:rowOff>
    </xdr:to>
    <xdr:sp macro="" textlink="">
      <xdr:nvSpPr>
        <xdr:cNvPr id="480" name="楕円 479"/>
        <xdr:cNvSpPr/>
      </xdr:nvSpPr>
      <xdr:spPr>
        <a:xfrm>
          <a:off x="7810500" y="1645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110620</xdr:rowOff>
    </xdr:from>
    <xdr:ext cx="534377" cy="259045"/>
    <xdr:sp macro="" textlink="">
      <xdr:nvSpPr>
        <xdr:cNvPr id="481" name="テキスト ボックス 480"/>
        <xdr:cNvSpPr txBox="1"/>
      </xdr:nvSpPr>
      <xdr:spPr>
        <a:xfrm>
          <a:off x="7594111" y="1622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24355</xdr:rowOff>
    </xdr:from>
    <xdr:to>
      <xdr:col>36</xdr:col>
      <xdr:colOff>165100</xdr:colOff>
      <xdr:row>97</xdr:row>
      <xdr:rowOff>125955</xdr:rowOff>
    </xdr:to>
    <xdr:sp macro="" textlink="">
      <xdr:nvSpPr>
        <xdr:cNvPr id="482" name="楕円 481"/>
        <xdr:cNvSpPr/>
      </xdr:nvSpPr>
      <xdr:spPr>
        <a:xfrm>
          <a:off x="6921500" y="166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117082</xdr:rowOff>
    </xdr:from>
    <xdr:ext cx="534377" cy="259045"/>
    <xdr:sp macro="" textlink="">
      <xdr:nvSpPr>
        <xdr:cNvPr id="483" name="テキスト ボックス 482"/>
        <xdr:cNvSpPr txBox="1"/>
      </xdr:nvSpPr>
      <xdr:spPr>
        <a:xfrm>
          <a:off x="6705111" y="167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57198</xdr:rowOff>
    </xdr:from>
    <xdr:to>
      <xdr:col>85</xdr:col>
      <xdr:colOff>127000</xdr:colOff>
      <xdr:row>38</xdr:row>
      <xdr:rowOff>64376</xdr:rowOff>
    </xdr:to>
    <xdr:cxnSp macro="">
      <xdr:nvCxnSpPr>
        <xdr:cNvPr id="510" name="直線コネクタ 509"/>
        <xdr:cNvCxnSpPr/>
      </xdr:nvCxnSpPr>
      <xdr:spPr>
        <a:xfrm>
          <a:off x="15481300" y="6572298"/>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57198</xdr:rowOff>
    </xdr:from>
    <xdr:to>
      <xdr:col>81</xdr:col>
      <xdr:colOff>50800</xdr:colOff>
      <xdr:row>38</xdr:row>
      <xdr:rowOff>134420</xdr:rowOff>
    </xdr:to>
    <xdr:cxnSp macro="">
      <xdr:nvCxnSpPr>
        <xdr:cNvPr id="513" name="直線コネクタ 512"/>
        <xdr:cNvCxnSpPr/>
      </xdr:nvCxnSpPr>
      <xdr:spPr>
        <a:xfrm flipV="1">
          <a:off x="14592300" y="6572298"/>
          <a:ext cx="889000" cy="7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120728</xdr:rowOff>
    </xdr:from>
    <xdr:ext cx="469744" cy="259045"/>
    <xdr:sp macro="" textlink="">
      <xdr:nvSpPr>
        <xdr:cNvPr id="515" name="テキスト ボックス 514"/>
        <xdr:cNvSpPr txBox="1"/>
      </xdr:nvSpPr>
      <xdr:spPr>
        <a:xfrm>
          <a:off x="15246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131242</xdr:rowOff>
    </xdr:from>
    <xdr:to>
      <xdr:col>76</xdr:col>
      <xdr:colOff>114300</xdr:colOff>
      <xdr:row>38</xdr:row>
      <xdr:rowOff>134420</xdr:rowOff>
    </xdr:to>
    <xdr:cxnSp macro="">
      <xdr:nvCxnSpPr>
        <xdr:cNvPr id="516" name="直線コネクタ 515"/>
        <xdr:cNvCxnSpPr/>
      </xdr:nvCxnSpPr>
      <xdr:spPr>
        <a:xfrm>
          <a:off x="13703300" y="6646342"/>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123950</xdr:rowOff>
    </xdr:from>
    <xdr:to>
      <xdr:col>71</xdr:col>
      <xdr:colOff>177800</xdr:colOff>
      <xdr:row>38</xdr:row>
      <xdr:rowOff>131242</xdr:rowOff>
    </xdr:to>
    <xdr:cxnSp macro="">
      <xdr:nvCxnSpPr>
        <xdr:cNvPr id="519" name="直線コネクタ 518"/>
        <xdr:cNvCxnSpPr/>
      </xdr:nvCxnSpPr>
      <xdr:spPr>
        <a:xfrm>
          <a:off x="12814300" y="6639050"/>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13576</xdr:rowOff>
    </xdr:from>
    <xdr:to>
      <xdr:col>85</xdr:col>
      <xdr:colOff>177800</xdr:colOff>
      <xdr:row>38</xdr:row>
      <xdr:rowOff>115176</xdr:rowOff>
    </xdr:to>
    <xdr:sp macro="" textlink="">
      <xdr:nvSpPr>
        <xdr:cNvPr id="529" name="楕円 528"/>
        <xdr:cNvSpPr/>
      </xdr:nvSpPr>
      <xdr:spPr>
        <a:xfrm>
          <a:off x="16268700" y="65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99953</xdr:rowOff>
    </xdr:from>
    <xdr:ext cx="469744" cy="259045"/>
    <xdr:sp macro="" textlink="">
      <xdr:nvSpPr>
        <xdr:cNvPr id="530" name="災害復旧事業費該当値テキスト"/>
        <xdr:cNvSpPr txBox="1"/>
      </xdr:nvSpPr>
      <xdr:spPr>
        <a:xfrm>
          <a:off x="16370300" y="644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6398</xdr:rowOff>
    </xdr:from>
    <xdr:to>
      <xdr:col>81</xdr:col>
      <xdr:colOff>101600</xdr:colOff>
      <xdr:row>38</xdr:row>
      <xdr:rowOff>107998</xdr:rowOff>
    </xdr:to>
    <xdr:sp macro="" textlink="">
      <xdr:nvSpPr>
        <xdr:cNvPr id="531" name="楕円 530"/>
        <xdr:cNvSpPr/>
      </xdr:nvSpPr>
      <xdr:spPr>
        <a:xfrm>
          <a:off x="15430500" y="652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124525</xdr:rowOff>
    </xdr:from>
    <xdr:ext cx="469744" cy="259045"/>
    <xdr:sp macro="" textlink="">
      <xdr:nvSpPr>
        <xdr:cNvPr id="532" name="テキスト ボックス 531"/>
        <xdr:cNvSpPr txBox="1"/>
      </xdr:nvSpPr>
      <xdr:spPr>
        <a:xfrm>
          <a:off x="15246428" y="629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83620</xdr:rowOff>
    </xdr:from>
    <xdr:to>
      <xdr:col>76</xdr:col>
      <xdr:colOff>165100</xdr:colOff>
      <xdr:row>39</xdr:row>
      <xdr:rowOff>13770</xdr:rowOff>
    </xdr:to>
    <xdr:sp macro="" textlink="">
      <xdr:nvSpPr>
        <xdr:cNvPr id="533" name="楕円 532"/>
        <xdr:cNvSpPr/>
      </xdr:nvSpPr>
      <xdr:spPr>
        <a:xfrm>
          <a:off x="14541500" y="65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4897</xdr:rowOff>
    </xdr:from>
    <xdr:ext cx="378565" cy="259045"/>
    <xdr:sp macro="" textlink="">
      <xdr:nvSpPr>
        <xdr:cNvPr id="534" name="テキスト ボックス 533"/>
        <xdr:cNvSpPr txBox="1"/>
      </xdr:nvSpPr>
      <xdr:spPr>
        <a:xfrm>
          <a:off x="14403017" y="6691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80442</xdr:rowOff>
    </xdr:from>
    <xdr:to>
      <xdr:col>72</xdr:col>
      <xdr:colOff>38100</xdr:colOff>
      <xdr:row>39</xdr:row>
      <xdr:rowOff>10592</xdr:rowOff>
    </xdr:to>
    <xdr:sp macro="" textlink="">
      <xdr:nvSpPr>
        <xdr:cNvPr id="535" name="楕円 534"/>
        <xdr:cNvSpPr/>
      </xdr:nvSpPr>
      <xdr:spPr>
        <a:xfrm>
          <a:off x="13652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1719</xdr:rowOff>
    </xdr:from>
    <xdr:ext cx="378565" cy="259045"/>
    <xdr:sp macro="" textlink="">
      <xdr:nvSpPr>
        <xdr:cNvPr id="536" name="テキスト ボックス 535"/>
        <xdr:cNvSpPr txBox="1"/>
      </xdr:nvSpPr>
      <xdr:spPr>
        <a:xfrm>
          <a:off x="13514017" y="668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73150</xdr:rowOff>
    </xdr:from>
    <xdr:to>
      <xdr:col>67</xdr:col>
      <xdr:colOff>101600</xdr:colOff>
      <xdr:row>39</xdr:row>
      <xdr:rowOff>3300</xdr:rowOff>
    </xdr:to>
    <xdr:sp macro="" textlink="">
      <xdr:nvSpPr>
        <xdr:cNvPr id="537" name="楕円 536"/>
        <xdr:cNvSpPr/>
      </xdr:nvSpPr>
      <xdr:spPr>
        <a:xfrm>
          <a:off x="12763500" y="65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165877</xdr:rowOff>
    </xdr:from>
    <xdr:ext cx="378565" cy="259045"/>
    <xdr:sp macro="" textlink="">
      <xdr:nvSpPr>
        <xdr:cNvPr id="538" name="テキスト ボックス 537"/>
        <xdr:cNvSpPr txBox="1"/>
      </xdr:nvSpPr>
      <xdr:spPr>
        <a:xfrm>
          <a:off x="12625017" y="668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122289</xdr:rowOff>
    </xdr:from>
    <xdr:to>
      <xdr:col>85</xdr:col>
      <xdr:colOff>127000</xdr:colOff>
      <xdr:row>77</xdr:row>
      <xdr:rowOff>135159</xdr:rowOff>
    </xdr:to>
    <xdr:cxnSp macro="">
      <xdr:nvCxnSpPr>
        <xdr:cNvPr id="626" name="直線コネクタ 625"/>
        <xdr:cNvCxnSpPr/>
      </xdr:nvCxnSpPr>
      <xdr:spPr>
        <a:xfrm>
          <a:off x="15481300" y="13323939"/>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122289</xdr:rowOff>
    </xdr:from>
    <xdr:to>
      <xdr:col>81</xdr:col>
      <xdr:colOff>50800</xdr:colOff>
      <xdr:row>77</xdr:row>
      <xdr:rowOff>144752</xdr:rowOff>
    </xdr:to>
    <xdr:cxnSp macro="">
      <xdr:nvCxnSpPr>
        <xdr:cNvPr id="629" name="直線コネクタ 628"/>
        <xdr:cNvCxnSpPr/>
      </xdr:nvCxnSpPr>
      <xdr:spPr>
        <a:xfrm flipV="1">
          <a:off x="14592300" y="13323939"/>
          <a:ext cx="889000" cy="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135356</xdr:rowOff>
    </xdr:from>
    <xdr:to>
      <xdr:col>76</xdr:col>
      <xdr:colOff>114300</xdr:colOff>
      <xdr:row>77</xdr:row>
      <xdr:rowOff>144752</xdr:rowOff>
    </xdr:to>
    <xdr:cxnSp macro="">
      <xdr:nvCxnSpPr>
        <xdr:cNvPr id="632" name="直線コネクタ 631"/>
        <xdr:cNvCxnSpPr/>
      </xdr:nvCxnSpPr>
      <xdr:spPr>
        <a:xfrm>
          <a:off x="13703300" y="13337006"/>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89613</xdr:rowOff>
    </xdr:from>
    <xdr:to>
      <xdr:col>71</xdr:col>
      <xdr:colOff>177800</xdr:colOff>
      <xdr:row>77</xdr:row>
      <xdr:rowOff>135356</xdr:rowOff>
    </xdr:to>
    <xdr:cxnSp macro="">
      <xdr:nvCxnSpPr>
        <xdr:cNvPr id="635" name="直線コネクタ 634"/>
        <xdr:cNvCxnSpPr/>
      </xdr:nvCxnSpPr>
      <xdr:spPr>
        <a:xfrm>
          <a:off x="12814300" y="13291263"/>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38953</xdr:rowOff>
    </xdr:from>
    <xdr:ext cx="534377" cy="259045"/>
    <xdr:sp macro="" textlink="">
      <xdr:nvSpPr>
        <xdr:cNvPr id="637" name="テキスト ボックス 636"/>
        <xdr:cNvSpPr txBox="1"/>
      </xdr:nvSpPr>
      <xdr:spPr>
        <a:xfrm>
          <a:off x="13436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9" name="テキスト ボックス 638"/>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84359</xdr:rowOff>
    </xdr:from>
    <xdr:to>
      <xdr:col>85</xdr:col>
      <xdr:colOff>177800</xdr:colOff>
      <xdr:row>78</xdr:row>
      <xdr:rowOff>14509</xdr:rowOff>
    </xdr:to>
    <xdr:sp macro="" textlink="">
      <xdr:nvSpPr>
        <xdr:cNvPr id="645" name="楕円 644"/>
        <xdr:cNvSpPr/>
      </xdr:nvSpPr>
      <xdr:spPr>
        <a:xfrm>
          <a:off x="16268700" y="132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170736</xdr:rowOff>
    </xdr:from>
    <xdr:ext cx="534377" cy="259045"/>
    <xdr:sp macro="" textlink="">
      <xdr:nvSpPr>
        <xdr:cNvPr id="646" name="公債費該当値テキスト"/>
        <xdr:cNvSpPr txBox="1"/>
      </xdr:nvSpPr>
      <xdr:spPr>
        <a:xfrm>
          <a:off x="16370300" y="132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71489</xdr:rowOff>
    </xdr:from>
    <xdr:to>
      <xdr:col>81</xdr:col>
      <xdr:colOff>101600</xdr:colOff>
      <xdr:row>78</xdr:row>
      <xdr:rowOff>1639</xdr:rowOff>
    </xdr:to>
    <xdr:sp macro="" textlink="">
      <xdr:nvSpPr>
        <xdr:cNvPr id="647" name="楕円 646"/>
        <xdr:cNvSpPr/>
      </xdr:nvSpPr>
      <xdr:spPr>
        <a:xfrm>
          <a:off x="154305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164216</xdr:rowOff>
    </xdr:from>
    <xdr:ext cx="534377" cy="259045"/>
    <xdr:sp macro="" textlink="">
      <xdr:nvSpPr>
        <xdr:cNvPr id="648" name="テキスト ボックス 647"/>
        <xdr:cNvSpPr txBox="1"/>
      </xdr:nvSpPr>
      <xdr:spPr>
        <a:xfrm>
          <a:off x="15214111" y="133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93952</xdr:rowOff>
    </xdr:from>
    <xdr:to>
      <xdr:col>76</xdr:col>
      <xdr:colOff>165100</xdr:colOff>
      <xdr:row>78</xdr:row>
      <xdr:rowOff>24102</xdr:rowOff>
    </xdr:to>
    <xdr:sp macro="" textlink="">
      <xdr:nvSpPr>
        <xdr:cNvPr id="649" name="楕円 648"/>
        <xdr:cNvSpPr/>
      </xdr:nvSpPr>
      <xdr:spPr>
        <a:xfrm>
          <a:off x="14541500" y="132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15229</xdr:rowOff>
    </xdr:from>
    <xdr:ext cx="534377" cy="259045"/>
    <xdr:sp macro="" textlink="">
      <xdr:nvSpPr>
        <xdr:cNvPr id="650" name="テキスト ボックス 649"/>
        <xdr:cNvSpPr txBox="1"/>
      </xdr:nvSpPr>
      <xdr:spPr>
        <a:xfrm>
          <a:off x="14325111" y="1338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84556</xdr:rowOff>
    </xdr:from>
    <xdr:to>
      <xdr:col>72</xdr:col>
      <xdr:colOff>38100</xdr:colOff>
      <xdr:row>78</xdr:row>
      <xdr:rowOff>14706</xdr:rowOff>
    </xdr:to>
    <xdr:sp macro="" textlink="">
      <xdr:nvSpPr>
        <xdr:cNvPr id="651" name="楕円 650"/>
        <xdr:cNvSpPr/>
      </xdr:nvSpPr>
      <xdr:spPr>
        <a:xfrm>
          <a:off x="13652500" y="132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5833</xdr:rowOff>
    </xdr:from>
    <xdr:ext cx="534377" cy="259045"/>
    <xdr:sp macro="" textlink="">
      <xdr:nvSpPr>
        <xdr:cNvPr id="652" name="テキスト ボックス 651"/>
        <xdr:cNvSpPr txBox="1"/>
      </xdr:nvSpPr>
      <xdr:spPr>
        <a:xfrm>
          <a:off x="13436111" y="1337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38813</xdr:rowOff>
    </xdr:from>
    <xdr:to>
      <xdr:col>67</xdr:col>
      <xdr:colOff>101600</xdr:colOff>
      <xdr:row>77</xdr:row>
      <xdr:rowOff>140413</xdr:rowOff>
    </xdr:to>
    <xdr:sp macro="" textlink="">
      <xdr:nvSpPr>
        <xdr:cNvPr id="653" name="楕円 652"/>
        <xdr:cNvSpPr/>
      </xdr:nvSpPr>
      <xdr:spPr>
        <a:xfrm>
          <a:off x="12763500" y="13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131540</xdr:rowOff>
    </xdr:from>
    <xdr:ext cx="534377" cy="259045"/>
    <xdr:sp macro="" textlink="">
      <xdr:nvSpPr>
        <xdr:cNvPr id="654" name="テキスト ボックス 653"/>
        <xdr:cNvSpPr txBox="1"/>
      </xdr:nvSpPr>
      <xdr:spPr>
        <a:xfrm>
          <a:off x="12547111" y="133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3752</xdr:rowOff>
    </xdr:from>
    <xdr:to>
      <xdr:col>85</xdr:col>
      <xdr:colOff>127000</xdr:colOff>
      <xdr:row>98</xdr:row>
      <xdr:rowOff>25141</xdr:rowOff>
    </xdr:to>
    <xdr:cxnSp macro="">
      <xdr:nvCxnSpPr>
        <xdr:cNvPr id="683" name="直線コネクタ 682"/>
        <xdr:cNvCxnSpPr/>
      </xdr:nvCxnSpPr>
      <xdr:spPr>
        <a:xfrm flipV="1">
          <a:off x="15481300" y="16805852"/>
          <a:ext cx="838200" cy="2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2382</xdr:rowOff>
    </xdr:from>
    <xdr:ext cx="534377" cy="259045"/>
    <xdr:sp macro="" textlink="">
      <xdr:nvSpPr>
        <xdr:cNvPr id="684" name="積立金平均値テキスト"/>
        <xdr:cNvSpPr txBox="1"/>
      </xdr:nvSpPr>
      <xdr:spPr>
        <a:xfrm>
          <a:off x="16370300" y="16804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76674</xdr:rowOff>
    </xdr:from>
    <xdr:to>
      <xdr:col>81</xdr:col>
      <xdr:colOff>50800</xdr:colOff>
      <xdr:row>98</xdr:row>
      <xdr:rowOff>25141</xdr:rowOff>
    </xdr:to>
    <xdr:cxnSp macro="">
      <xdr:nvCxnSpPr>
        <xdr:cNvPr id="686" name="直線コネクタ 685"/>
        <xdr:cNvCxnSpPr/>
      </xdr:nvCxnSpPr>
      <xdr:spPr>
        <a:xfrm>
          <a:off x="14592300" y="16707324"/>
          <a:ext cx="889000" cy="1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142910</xdr:rowOff>
    </xdr:from>
    <xdr:ext cx="534377" cy="259045"/>
    <xdr:sp macro="" textlink="">
      <xdr:nvSpPr>
        <xdr:cNvPr id="688" name="テキスト ボックス 687"/>
        <xdr:cNvSpPr txBox="1"/>
      </xdr:nvSpPr>
      <xdr:spPr>
        <a:xfrm>
          <a:off x="15214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76674</xdr:rowOff>
    </xdr:from>
    <xdr:to>
      <xdr:col>76</xdr:col>
      <xdr:colOff>114300</xdr:colOff>
      <xdr:row>98</xdr:row>
      <xdr:rowOff>17438</xdr:rowOff>
    </xdr:to>
    <xdr:cxnSp macro="">
      <xdr:nvCxnSpPr>
        <xdr:cNvPr id="689" name="直線コネクタ 688"/>
        <xdr:cNvCxnSpPr/>
      </xdr:nvCxnSpPr>
      <xdr:spPr>
        <a:xfrm flipV="1">
          <a:off x="13703300" y="16707324"/>
          <a:ext cx="889000" cy="1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91" name="テキスト ボックス 690"/>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17438</xdr:rowOff>
    </xdr:from>
    <xdr:to>
      <xdr:col>71</xdr:col>
      <xdr:colOff>177800</xdr:colOff>
      <xdr:row>98</xdr:row>
      <xdr:rowOff>54958</xdr:rowOff>
    </xdr:to>
    <xdr:cxnSp macro="">
      <xdr:nvCxnSpPr>
        <xdr:cNvPr id="692" name="直線コネクタ 691"/>
        <xdr:cNvCxnSpPr/>
      </xdr:nvCxnSpPr>
      <xdr:spPr>
        <a:xfrm flipV="1">
          <a:off x="12814300" y="16819538"/>
          <a:ext cx="889000" cy="3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154233</xdr:rowOff>
    </xdr:from>
    <xdr:ext cx="534377" cy="259045"/>
    <xdr:sp macro="" textlink="">
      <xdr:nvSpPr>
        <xdr:cNvPr id="694" name="テキスト ボックス 693"/>
        <xdr:cNvSpPr txBox="1"/>
      </xdr:nvSpPr>
      <xdr:spPr>
        <a:xfrm>
          <a:off x="13436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124402</xdr:rowOff>
    </xdr:from>
    <xdr:to>
      <xdr:col>85</xdr:col>
      <xdr:colOff>177800</xdr:colOff>
      <xdr:row>98</xdr:row>
      <xdr:rowOff>54552</xdr:rowOff>
    </xdr:to>
    <xdr:sp macro="" textlink="">
      <xdr:nvSpPr>
        <xdr:cNvPr id="702" name="楕円 701"/>
        <xdr:cNvSpPr/>
      </xdr:nvSpPr>
      <xdr:spPr>
        <a:xfrm>
          <a:off x="16268700" y="167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147279</xdr:rowOff>
    </xdr:from>
    <xdr:ext cx="534377" cy="259045"/>
    <xdr:sp macro="" textlink="">
      <xdr:nvSpPr>
        <xdr:cNvPr id="703" name="積立金該当値テキスト"/>
        <xdr:cNvSpPr txBox="1"/>
      </xdr:nvSpPr>
      <xdr:spPr>
        <a:xfrm>
          <a:off x="16370300" y="1660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145791</xdr:rowOff>
    </xdr:from>
    <xdr:to>
      <xdr:col>81</xdr:col>
      <xdr:colOff>101600</xdr:colOff>
      <xdr:row>98</xdr:row>
      <xdr:rowOff>75941</xdr:rowOff>
    </xdr:to>
    <xdr:sp macro="" textlink="">
      <xdr:nvSpPr>
        <xdr:cNvPr id="704" name="楕円 703"/>
        <xdr:cNvSpPr/>
      </xdr:nvSpPr>
      <xdr:spPr>
        <a:xfrm>
          <a:off x="15430500" y="167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92468</xdr:rowOff>
    </xdr:from>
    <xdr:ext cx="534377" cy="259045"/>
    <xdr:sp macro="" textlink="">
      <xdr:nvSpPr>
        <xdr:cNvPr id="705" name="テキスト ボックス 704"/>
        <xdr:cNvSpPr txBox="1"/>
      </xdr:nvSpPr>
      <xdr:spPr>
        <a:xfrm>
          <a:off x="15214111" y="165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25874</xdr:rowOff>
    </xdr:from>
    <xdr:to>
      <xdr:col>76</xdr:col>
      <xdr:colOff>165100</xdr:colOff>
      <xdr:row>97</xdr:row>
      <xdr:rowOff>127474</xdr:rowOff>
    </xdr:to>
    <xdr:sp macro="" textlink="">
      <xdr:nvSpPr>
        <xdr:cNvPr id="706" name="楕円 705"/>
        <xdr:cNvSpPr/>
      </xdr:nvSpPr>
      <xdr:spPr>
        <a:xfrm>
          <a:off x="14541500" y="166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144001</xdr:rowOff>
    </xdr:from>
    <xdr:ext cx="534377" cy="259045"/>
    <xdr:sp macro="" textlink="">
      <xdr:nvSpPr>
        <xdr:cNvPr id="707" name="テキスト ボックス 706"/>
        <xdr:cNvSpPr txBox="1"/>
      </xdr:nvSpPr>
      <xdr:spPr>
        <a:xfrm>
          <a:off x="14325111" y="1643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138088</xdr:rowOff>
    </xdr:from>
    <xdr:to>
      <xdr:col>72</xdr:col>
      <xdr:colOff>38100</xdr:colOff>
      <xdr:row>98</xdr:row>
      <xdr:rowOff>68238</xdr:rowOff>
    </xdr:to>
    <xdr:sp macro="" textlink="">
      <xdr:nvSpPr>
        <xdr:cNvPr id="708" name="楕円 707"/>
        <xdr:cNvSpPr/>
      </xdr:nvSpPr>
      <xdr:spPr>
        <a:xfrm>
          <a:off x="13652500" y="167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84765</xdr:rowOff>
    </xdr:from>
    <xdr:ext cx="534377" cy="259045"/>
    <xdr:sp macro="" textlink="">
      <xdr:nvSpPr>
        <xdr:cNvPr id="709" name="テキスト ボックス 708"/>
        <xdr:cNvSpPr txBox="1"/>
      </xdr:nvSpPr>
      <xdr:spPr>
        <a:xfrm>
          <a:off x="13436111" y="1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4158</xdr:rowOff>
    </xdr:from>
    <xdr:to>
      <xdr:col>67</xdr:col>
      <xdr:colOff>101600</xdr:colOff>
      <xdr:row>98</xdr:row>
      <xdr:rowOff>105758</xdr:rowOff>
    </xdr:to>
    <xdr:sp macro="" textlink="">
      <xdr:nvSpPr>
        <xdr:cNvPr id="710" name="楕円 709"/>
        <xdr:cNvSpPr/>
      </xdr:nvSpPr>
      <xdr:spPr>
        <a:xfrm>
          <a:off x="12763500" y="168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96885</xdr:rowOff>
    </xdr:from>
    <xdr:ext cx="534377" cy="259045"/>
    <xdr:sp macro="" textlink="">
      <xdr:nvSpPr>
        <xdr:cNvPr id="711" name="テキスト ボックス 710"/>
        <xdr:cNvSpPr txBox="1"/>
      </xdr:nvSpPr>
      <xdr:spPr>
        <a:xfrm>
          <a:off x="12547111" y="168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11150</xdr:rowOff>
    </xdr:from>
    <xdr:to>
      <xdr:col>116</xdr:col>
      <xdr:colOff>63500</xdr:colOff>
      <xdr:row>39</xdr:row>
      <xdr:rowOff>18694</xdr:rowOff>
    </xdr:to>
    <xdr:cxnSp macro="">
      <xdr:nvCxnSpPr>
        <xdr:cNvPr id="740" name="直線コネクタ 739"/>
        <xdr:cNvCxnSpPr/>
      </xdr:nvCxnSpPr>
      <xdr:spPr>
        <a:xfrm flipV="1">
          <a:off x="21323300" y="6697700"/>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165570</xdr:rowOff>
    </xdr:from>
    <xdr:to>
      <xdr:col>111</xdr:col>
      <xdr:colOff>177800</xdr:colOff>
      <xdr:row>39</xdr:row>
      <xdr:rowOff>18694</xdr:rowOff>
    </xdr:to>
    <xdr:cxnSp macro="">
      <xdr:nvCxnSpPr>
        <xdr:cNvPr id="743" name="直線コネクタ 742"/>
        <xdr:cNvCxnSpPr/>
      </xdr:nvCxnSpPr>
      <xdr:spPr>
        <a:xfrm>
          <a:off x="20434300" y="6680670"/>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165570</xdr:rowOff>
    </xdr:from>
    <xdr:to>
      <xdr:col>107</xdr:col>
      <xdr:colOff>50800</xdr:colOff>
      <xdr:row>39</xdr:row>
      <xdr:rowOff>3645</xdr:rowOff>
    </xdr:to>
    <xdr:cxnSp macro="">
      <xdr:nvCxnSpPr>
        <xdr:cNvPr id="746" name="直線コネクタ 745"/>
        <xdr:cNvCxnSpPr/>
      </xdr:nvCxnSpPr>
      <xdr:spPr>
        <a:xfrm flipV="1">
          <a:off x="19545300" y="66806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3645</xdr:rowOff>
    </xdr:from>
    <xdr:to>
      <xdr:col>102</xdr:col>
      <xdr:colOff>114300</xdr:colOff>
      <xdr:row>39</xdr:row>
      <xdr:rowOff>7341</xdr:rowOff>
    </xdr:to>
    <xdr:cxnSp macro="">
      <xdr:nvCxnSpPr>
        <xdr:cNvPr id="749" name="直線コネクタ 748"/>
        <xdr:cNvCxnSpPr/>
      </xdr:nvCxnSpPr>
      <xdr:spPr>
        <a:xfrm flipV="1">
          <a:off x="18656300" y="669019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3" name="テキスト ボックス 752"/>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131800</xdr:rowOff>
    </xdr:from>
    <xdr:to>
      <xdr:col>116</xdr:col>
      <xdr:colOff>114300</xdr:colOff>
      <xdr:row>39</xdr:row>
      <xdr:rowOff>61950</xdr:rowOff>
    </xdr:to>
    <xdr:sp macro="" textlink="">
      <xdr:nvSpPr>
        <xdr:cNvPr id="759" name="楕円 758"/>
        <xdr:cNvSpPr/>
      </xdr:nvSpPr>
      <xdr:spPr>
        <a:xfrm>
          <a:off x="22110700" y="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46727</xdr:rowOff>
    </xdr:from>
    <xdr:ext cx="378565" cy="259045"/>
    <xdr:sp macro="" textlink="">
      <xdr:nvSpPr>
        <xdr:cNvPr id="760" name="投資及び出資金該当値テキスト"/>
        <xdr:cNvSpPr txBox="1"/>
      </xdr:nvSpPr>
      <xdr:spPr>
        <a:xfrm>
          <a:off x="22212300" y="656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139344</xdr:rowOff>
    </xdr:from>
    <xdr:to>
      <xdr:col>112</xdr:col>
      <xdr:colOff>38100</xdr:colOff>
      <xdr:row>39</xdr:row>
      <xdr:rowOff>69494</xdr:rowOff>
    </xdr:to>
    <xdr:sp macro="" textlink="">
      <xdr:nvSpPr>
        <xdr:cNvPr id="761" name="楕円 760"/>
        <xdr:cNvSpPr/>
      </xdr:nvSpPr>
      <xdr:spPr>
        <a:xfrm>
          <a:off x="212725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60621</xdr:rowOff>
    </xdr:from>
    <xdr:ext cx="378565" cy="259045"/>
    <xdr:sp macro="" textlink="">
      <xdr:nvSpPr>
        <xdr:cNvPr id="762" name="テキスト ボックス 761"/>
        <xdr:cNvSpPr txBox="1"/>
      </xdr:nvSpPr>
      <xdr:spPr>
        <a:xfrm>
          <a:off x="21134017" y="6747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114770</xdr:rowOff>
    </xdr:from>
    <xdr:to>
      <xdr:col>107</xdr:col>
      <xdr:colOff>101600</xdr:colOff>
      <xdr:row>39</xdr:row>
      <xdr:rowOff>44920</xdr:rowOff>
    </xdr:to>
    <xdr:sp macro="" textlink="">
      <xdr:nvSpPr>
        <xdr:cNvPr id="763" name="楕円 762"/>
        <xdr:cNvSpPr/>
      </xdr:nvSpPr>
      <xdr:spPr>
        <a:xfrm>
          <a:off x="20383500" y="66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36047</xdr:rowOff>
    </xdr:from>
    <xdr:ext cx="469744" cy="259045"/>
    <xdr:sp macro="" textlink="">
      <xdr:nvSpPr>
        <xdr:cNvPr id="764" name="テキスト ボックス 763"/>
        <xdr:cNvSpPr txBox="1"/>
      </xdr:nvSpPr>
      <xdr:spPr>
        <a:xfrm>
          <a:off x="20199428" y="672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124295</xdr:rowOff>
    </xdr:from>
    <xdr:to>
      <xdr:col>102</xdr:col>
      <xdr:colOff>165100</xdr:colOff>
      <xdr:row>39</xdr:row>
      <xdr:rowOff>54445</xdr:rowOff>
    </xdr:to>
    <xdr:sp macro="" textlink="">
      <xdr:nvSpPr>
        <xdr:cNvPr id="765" name="楕円 764"/>
        <xdr:cNvSpPr/>
      </xdr:nvSpPr>
      <xdr:spPr>
        <a:xfrm>
          <a:off x="19494500" y="66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45572</xdr:rowOff>
    </xdr:from>
    <xdr:ext cx="469744" cy="259045"/>
    <xdr:sp macro="" textlink="">
      <xdr:nvSpPr>
        <xdr:cNvPr id="766" name="テキスト ボックス 765"/>
        <xdr:cNvSpPr txBox="1"/>
      </xdr:nvSpPr>
      <xdr:spPr>
        <a:xfrm>
          <a:off x="19310428" y="67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127991</xdr:rowOff>
    </xdr:from>
    <xdr:to>
      <xdr:col>98</xdr:col>
      <xdr:colOff>38100</xdr:colOff>
      <xdr:row>39</xdr:row>
      <xdr:rowOff>58141</xdr:rowOff>
    </xdr:to>
    <xdr:sp macro="" textlink="">
      <xdr:nvSpPr>
        <xdr:cNvPr id="767" name="楕円 766"/>
        <xdr:cNvSpPr/>
      </xdr:nvSpPr>
      <xdr:spPr>
        <a:xfrm>
          <a:off x="186055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49268</xdr:rowOff>
    </xdr:from>
    <xdr:ext cx="378565" cy="259045"/>
    <xdr:sp macro="" textlink="">
      <xdr:nvSpPr>
        <xdr:cNvPr id="768" name="テキスト ボックス 767"/>
        <xdr:cNvSpPr txBox="1"/>
      </xdr:nvSpPr>
      <xdr:spPr>
        <a:xfrm>
          <a:off x="18467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12" name="テキスト ボックス 811"/>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36207</xdr:rowOff>
    </xdr:from>
    <xdr:to>
      <xdr:col>116</xdr:col>
      <xdr:colOff>63500</xdr:colOff>
      <xdr:row>76</xdr:row>
      <xdr:rowOff>57671</xdr:rowOff>
    </xdr:to>
    <xdr:cxnSp macro="">
      <xdr:nvCxnSpPr>
        <xdr:cNvPr id="857" name="直線コネクタ 856"/>
        <xdr:cNvCxnSpPr/>
      </xdr:nvCxnSpPr>
      <xdr:spPr>
        <a:xfrm>
          <a:off x="21323300" y="13066407"/>
          <a:ext cx="838200" cy="2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116425</xdr:rowOff>
    </xdr:from>
    <xdr:ext cx="534377" cy="259045"/>
    <xdr:sp macro="" textlink="">
      <xdr:nvSpPr>
        <xdr:cNvPr id="858" name="繰出金平均値テキスト"/>
        <xdr:cNvSpPr txBox="1"/>
      </xdr:nvSpPr>
      <xdr:spPr>
        <a:xfrm>
          <a:off x="22212300" y="1314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36207</xdr:rowOff>
    </xdr:from>
    <xdr:to>
      <xdr:col>111</xdr:col>
      <xdr:colOff>177800</xdr:colOff>
      <xdr:row>76</xdr:row>
      <xdr:rowOff>49898</xdr:rowOff>
    </xdr:to>
    <xdr:cxnSp macro="">
      <xdr:nvCxnSpPr>
        <xdr:cNvPr id="860" name="直線コネクタ 859"/>
        <xdr:cNvCxnSpPr/>
      </xdr:nvCxnSpPr>
      <xdr:spPr>
        <a:xfrm flipV="1">
          <a:off x="20434300" y="13066407"/>
          <a:ext cx="889000" cy="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46702</xdr:rowOff>
    </xdr:from>
    <xdr:ext cx="534377" cy="259045"/>
    <xdr:sp macro="" textlink="">
      <xdr:nvSpPr>
        <xdr:cNvPr id="862" name="テキスト ボックス 861"/>
        <xdr:cNvSpPr txBox="1"/>
      </xdr:nvSpPr>
      <xdr:spPr>
        <a:xfrm>
          <a:off x="21056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49898</xdr:rowOff>
    </xdr:from>
    <xdr:to>
      <xdr:col>107</xdr:col>
      <xdr:colOff>50800</xdr:colOff>
      <xdr:row>76</xdr:row>
      <xdr:rowOff>58889</xdr:rowOff>
    </xdr:to>
    <xdr:cxnSp macro="">
      <xdr:nvCxnSpPr>
        <xdr:cNvPr id="863" name="直線コネクタ 862"/>
        <xdr:cNvCxnSpPr/>
      </xdr:nvCxnSpPr>
      <xdr:spPr>
        <a:xfrm flipV="1">
          <a:off x="19545300" y="13080098"/>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50131</xdr:rowOff>
    </xdr:from>
    <xdr:ext cx="534377" cy="259045"/>
    <xdr:sp macro="" textlink="">
      <xdr:nvSpPr>
        <xdr:cNvPr id="865" name="テキスト ボックス 864"/>
        <xdr:cNvSpPr txBox="1"/>
      </xdr:nvSpPr>
      <xdr:spPr>
        <a:xfrm>
          <a:off x="20167111" y="13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58889</xdr:rowOff>
    </xdr:from>
    <xdr:to>
      <xdr:col>102</xdr:col>
      <xdr:colOff>114300</xdr:colOff>
      <xdr:row>76</xdr:row>
      <xdr:rowOff>113170</xdr:rowOff>
    </xdr:to>
    <xdr:cxnSp macro="">
      <xdr:nvCxnSpPr>
        <xdr:cNvPr id="866" name="直線コネクタ 865"/>
        <xdr:cNvCxnSpPr/>
      </xdr:nvCxnSpPr>
      <xdr:spPr>
        <a:xfrm flipV="1">
          <a:off x="18656300" y="13089089"/>
          <a:ext cx="889000" cy="5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79722</xdr:rowOff>
    </xdr:from>
    <xdr:ext cx="534377" cy="259045"/>
    <xdr:sp macro="" textlink="">
      <xdr:nvSpPr>
        <xdr:cNvPr id="868" name="テキスト ボックス 867"/>
        <xdr:cNvSpPr txBox="1"/>
      </xdr:nvSpPr>
      <xdr:spPr>
        <a:xfrm>
          <a:off x="19278111" y="132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64088</xdr:rowOff>
    </xdr:from>
    <xdr:ext cx="534377" cy="259045"/>
    <xdr:sp macro="" textlink="">
      <xdr:nvSpPr>
        <xdr:cNvPr id="870" name="テキスト ボックス 869"/>
        <xdr:cNvSpPr txBox="1"/>
      </xdr:nvSpPr>
      <xdr:spPr>
        <a:xfrm>
          <a:off x="18389111" y="132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6871</xdr:rowOff>
    </xdr:from>
    <xdr:to>
      <xdr:col>116</xdr:col>
      <xdr:colOff>114300</xdr:colOff>
      <xdr:row>76</xdr:row>
      <xdr:rowOff>108471</xdr:rowOff>
    </xdr:to>
    <xdr:sp macro="" textlink="">
      <xdr:nvSpPr>
        <xdr:cNvPr id="876" name="楕円 875"/>
        <xdr:cNvSpPr/>
      </xdr:nvSpPr>
      <xdr:spPr>
        <a:xfrm>
          <a:off x="22110700" y="130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29748</xdr:rowOff>
    </xdr:from>
    <xdr:ext cx="534377" cy="259045"/>
    <xdr:sp macro="" textlink="">
      <xdr:nvSpPr>
        <xdr:cNvPr id="877" name="繰出金該当値テキスト"/>
        <xdr:cNvSpPr txBox="1"/>
      </xdr:nvSpPr>
      <xdr:spPr>
        <a:xfrm>
          <a:off x="22212300" y="1288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156857</xdr:rowOff>
    </xdr:from>
    <xdr:to>
      <xdr:col>112</xdr:col>
      <xdr:colOff>38100</xdr:colOff>
      <xdr:row>76</xdr:row>
      <xdr:rowOff>87007</xdr:rowOff>
    </xdr:to>
    <xdr:sp macro="" textlink="">
      <xdr:nvSpPr>
        <xdr:cNvPr id="878" name="楕円 877"/>
        <xdr:cNvSpPr/>
      </xdr:nvSpPr>
      <xdr:spPr>
        <a:xfrm>
          <a:off x="21272500" y="130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103535</xdr:rowOff>
    </xdr:from>
    <xdr:ext cx="534377" cy="259045"/>
    <xdr:sp macro="" textlink="">
      <xdr:nvSpPr>
        <xdr:cNvPr id="879" name="テキスト ボックス 878"/>
        <xdr:cNvSpPr txBox="1"/>
      </xdr:nvSpPr>
      <xdr:spPr>
        <a:xfrm>
          <a:off x="21056111" y="127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170548</xdr:rowOff>
    </xdr:from>
    <xdr:to>
      <xdr:col>107</xdr:col>
      <xdr:colOff>101600</xdr:colOff>
      <xdr:row>76</xdr:row>
      <xdr:rowOff>100698</xdr:rowOff>
    </xdr:to>
    <xdr:sp macro="" textlink="">
      <xdr:nvSpPr>
        <xdr:cNvPr id="880" name="楕円 879"/>
        <xdr:cNvSpPr/>
      </xdr:nvSpPr>
      <xdr:spPr>
        <a:xfrm>
          <a:off x="20383500" y="130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117226</xdr:rowOff>
    </xdr:from>
    <xdr:ext cx="534377" cy="259045"/>
    <xdr:sp macro="" textlink="">
      <xdr:nvSpPr>
        <xdr:cNvPr id="881" name="テキスト ボックス 880"/>
        <xdr:cNvSpPr txBox="1"/>
      </xdr:nvSpPr>
      <xdr:spPr>
        <a:xfrm>
          <a:off x="20167111" y="128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8089</xdr:rowOff>
    </xdr:from>
    <xdr:to>
      <xdr:col>102</xdr:col>
      <xdr:colOff>165100</xdr:colOff>
      <xdr:row>76</xdr:row>
      <xdr:rowOff>109689</xdr:rowOff>
    </xdr:to>
    <xdr:sp macro="" textlink="">
      <xdr:nvSpPr>
        <xdr:cNvPr id="882" name="楕円 881"/>
        <xdr:cNvSpPr/>
      </xdr:nvSpPr>
      <xdr:spPr>
        <a:xfrm>
          <a:off x="19494500" y="130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126217</xdr:rowOff>
    </xdr:from>
    <xdr:ext cx="534377" cy="259045"/>
    <xdr:sp macro="" textlink="">
      <xdr:nvSpPr>
        <xdr:cNvPr id="883" name="テキスト ボックス 882"/>
        <xdr:cNvSpPr txBox="1"/>
      </xdr:nvSpPr>
      <xdr:spPr>
        <a:xfrm>
          <a:off x="19278111" y="128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62370</xdr:rowOff>
    </xdr:from>
    <xdr:to>
      <xdr:col>98</xdr:col>
      <xdr:colOff>38100</xdr:colOff>
      <xdr:row>76</xdr:row>
      <xdr:rowOff>163970</xdr:rowOff>
    </xdr:to>
    <xdr:sp macro="" textlink="">
      <xdr:nvSpPr>
        <xdr:cNvPr id="884" name="楕円 883"/>
        <xdr:cNvSpPr/>
      </xdr:nvSpPr>
      <xdr:spPr>
        <a:xfrm>
          <a:off x="18605500" y="130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9047</xdr:rowOff>
    </xdr:from>
    <xdr:ext cx="534377" cy="259045"/>
    <xdr:sp macro="" textlink="">
      <xdr:nvSpPr>
        <xdr:cNvPr id="885" name="テキスト ボックス 884"/>
        <xdr:cNvSpPr txBox="1"/>
      </xdr:nvSpPr>
      <xdr:spPr>
        <a:xfrm>
          <a:off x="18389111" y="128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総括</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少子高齢化・過疎化の影響は著しく、人口が</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人／年程度減少しており、住民一人当たりのコストの上昇の主因となっている。これについては今後も続く見通しで、人口減少施策に取り組んでいくことが重要な課題である。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人件費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類似団体内平均と比べて△</a:t>
          </a:r>
          <a:r>
            <a:rPr kumimoji="1" lang="en-US" altLang="ja-JP" sz="1100">
              <a:latin typeface="ＭＳ Ｐゴシック" panose="020B0600070205080204" pitchFamily="50" charset="-128"/>
              <a:ea typeface="ＭＳ Ｐゴシック" panose="020B0600070205080204" pitchFamily="50" charset="-128"/>
            </a:rPr>
            <a:t>7,353</a:t>
          </a:r>
          <a:r>
            <a:rPr kumimoji="1" lang="ja-JP" altLang="en-US" sz="1100">
              <a:latin typeface="ＭＳ Ｐゴシック" panose="020B0600070205080204" pitchFamily="50" charset="-128"/>
              <a:ea typeface="ＭＳ Ｐゴシック" panose="020B0600070205080204" pitchFamily="50" charset="-128"/>
            </a:rPr>
            <a:t>円となっており、年々下回っている額が少なくなっている。これは人口減少が要因であると考えられる。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物件費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類似団体内平均と逆転して大きくなったのは、大型事業関連物件費の増加が要因であると考えられる。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維持補修費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類似団体内平均と比べて低い水準となっているが、公共施設の老朽化が著しいため、維持補修費は増大していくと推察される。公共施設等管理計画に基づき、施設の集約化等を進めて抑制を図る。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扶助費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類似団体内平均と比べて低い水準ではあるが、高齢化に伴う社会保障関連経費の増大が予想されるため、資格審査等の適正化を進め、適正な扶助に努める。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補助費等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類似団体内平均をわずかに下回ったが、増加傾向にある。補助金交付事業評価を進め、事業効果の最大化に努める。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普通建設事業費（新規）</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内平均と逆転し、また、昨年度と比べ大きく増えたのは、耐震性貯水槽の整備やデジタル同報無線、新庁舎建設関連経費によるものである。公共施設等総合管理計画において行政のスリム化が問われている中で新規建設事業については慎重に判断をしていく必要があ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普通建設事業費（更新）</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内平均と比べて低い水準にはあるものの、今年度実施した、宮渡戸橋架替工事やじん芥処理場集じん器改修工事などに代表されるような老朽化施設の更新が増加していくことが想定される。大型事業が予定されている中で公共施設等総合管理計画に基づき、集約化等の検討に努め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災害復旧事業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台風や大雨により、計４回発生しており、白浜中央海水浴場離岸堤損壊や道路、漁港など、大きな修繕が発生したため、昨年度に引き続き高い水準となった。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公債費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過去に実施した大型事業の償還が終わったため、前年度より下がったが、大型事業が予定されており、事業内容を精査し、有利な条件で、最小限の起債とするよう努める。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積立金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ふるさと納税に係る寄附金の基金への積立が増加しており、適正な事業分配を行っていきたい。</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投資及び出資金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主なものは、下田メディカルセンターへの出資金（普通交付税分）であり、数値の変動は、普通交付税の変動及び人口の減少によるものである。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繰出金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主な繰出しは下水道事業特別会計への繰出金となっており、独立採算の原則に立った料金の値上げ等による健全化を図り、負担軽減を図るように努める。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21,748
21,539
104.38
11,089,894
10,400,808
678,561
6,049,515
8,583,200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108610</xdr:rowOff>
    </xdr:from>
    <xdr:to>
      <xdr:col>24</xdr:col>
      <xdr:colOff>63500</xdr:colOff>
      <xdr:row>37</xdr:row>
      <xdr:rowOff>111876</xdr:rowOff>
    </xdr:to>
    <xdr:cxnSp macro="">
      <xdr:nvCxnSpPr>
        <xdr:cNvPr id="62" name="直線コネクタ 61"/>
        <xdr:cNvCxnSpPr/>
      </xdr:nvCxnSpPr>
      <xdr:spPr>
        <a:xfrm>
          <a:off x="3797300" y="64522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108610</xdr:rowOff>
    </xdr:from>
    <xdr:to>
      <xdr:col>19</xdr:col>
      <xdr:colOff>177800</xdr:colOff>
      <xdr:row>37</xdr:row>
      <xdr:rowOff>120628</xdr:rowOff>
    </xdr:to>
    <xdr:cxnSp macro="">
      <xdr:nvCxnSpPr>
        <xdr:cNvPr id="65" name="直線コネクタ 64"/>
        <xdr:cNvCxnSpPr/>
      </xdr:nvCxnSpPr>
      <xdr:spPr>
        <a:xfrm flipV="1">
          <a:off x="2908300" y="6452260"/>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102928</xdr:rowOff>
    </xdr:from>
    <xdr:to>
      <xdr:col>15</xdr:col>
      <xdr:colOff>50800</xdr:colOff>
      <xdr:row>37</xdr:row>
      <xdr:rowOff>120628</xdr:rowOff>
    </xdr:to>
    <xdr:cxnSp macro="">
      <xdr:nvCxnSpPr>
        <xdr:cNvPr id="68" name="直線コネクタ 67"/>
        <xdr:cNvCxnSpPr/>
      </xdr:nvCxnSpPr>
      <xdr:spPr>
        <a:xfrm>
          <a:off x="2019300" y="6446578"/>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102928</xdr:rowOff>
    </xdr:from>
    <xdr:to>
      <xdr:col>10</xdr:col>
      <xdr:colOff>114300</xdr:colOff>
      <xdr:row>37</xdr:row>
      <xdr:rowOff>112333</xdr:rowOff>
    </xdr:to>
    <xdr:cxnSp macro="">
      <xdr:nvCxnSpPr>
        <xdr:cNvPr id="71" name="直線コネクタ 70"/>
        <xdr:cNvCxnSpPr/>
      </xdr:nvCxnSpPr>
      <xdr:spPr>
        <a:xfrm flipV="1">
          <a:off x="1130300" y="6446578"/>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164050</xdr:rowOff>
    </xdr:from>
    <xdr:ext cx="469744" cy="259045"/>
    <xdr:sp macro="" textlink="">
      <xdr:nvSpPr>
        <xdr:cNvPr id="73" name="テキスト ボックス 72"/>
        <xdr:cNvSpPr txBox="1"/>
      </xdr:nvSpPr>
      <xdr:spPr>
        <a:xfrm>
          <a:off x="1784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163332</xdr:rowOff>
    </xdr:from>
    <xdr:ext cx="469744" cy="259045"/>
    <xdr:sp macro="" textlink="">
      <xdr:nvSpPr>
        <xdr:cNvPr id="75" name="テキスト ボックス 74"/>
        <xdr:cNvSpPr txBox="1"/>
      </xdr:nvSpPr>
      <xdr:spPr>
        <a:xfrm>
          <a:off x="895428" y="616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61076</xdr:rowOff>
    </xdr:from>
    <xdr:to>
      <xdr:col>24</xdr:col>
      <xdr:colOff>114300</xdr:colOff>
      <xdr:row>37</xdr:row>
      <xdr:rowOff>162676</xdr:rowOff>
    </xdr:to>
    <xdr:sp macro="" textlink="">
      <xdr:nvSpPr>
        <xdr:cNvPr id="81" name="楕円 80"/>
        <xdr:cNvSpPr/>
      </xdr:nvSpPr>
      <xdr:spPr>
        <a:xfrm>
          <a:off x="4584700" y="64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35062</xdr:rowOff>
    </xdr:from>
    <xdr:ext cx="469744" cy="259045"/>
    <xdr:sp macro="" textlink="">
      <xdr:nvSpPr>
        <xdr:cNvPr id="82" name="議会費該当値テキスト"/>
        <xdr:cNvSpPr txBox="1"/>
      </xdr:nvSpPr>
      <xdr:spPr>
        <a:xfrm>
          <a:off x="4686300" y="63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57810</xdr:rowOff>
    </xdr:from>
    <xdr:to>
      <xdr:col>20</xdr:col>
      <xdr:colOff>38100</xdr:colOff>
      <xdr:row>37</xdr:row>
      <xdr:rowOff>159410</xdr:rowOff>
    </xdr:to>
    <xdr:sp macro="" textlink="">
      <xdr:nvSpPr>
        <xdr:cNvPr id="83" name="楕円 82"/>
        <xdr:cNvSpPr/>
      </xdr:nvSpPr>
      <xdr:spPr>
        <a:xfrm>
          <a:off x="37465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4487</xdr:rowOff>
    </xdr:from>
    <xdr:ext cx="469744" cy="259045"/>
    <xdr:sp macro="" textlink="">
      <xdr:nvSpPr>
        <xdr:cNvPr id="84" name="テキスト ボックス 83"/>
        <xdr:cNvSpPr txBox="1"/>
      </xdr:nvSpPr>
      <xdr:spPr>
        <a:xfrm>
          <a:off x="3562428"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69828</xdr:rowOff>
    </xdr:from>
    <xdr:to>
      <xdr:col>15</xdr:col>
      <xdr:colOff>101600</xdr:colOff>
      <xdr:row>37</xdr:row>
      <xdr:rowOff>171428</xdr:rowOff>
    </xdr:to>
    <xdr:sp macro="" textlink="">
      <xdr:nvSpPr>
        <xdr:cNvPr id="85" name="楕円 84"/>
        <xdr:cNvSpPr/>
      </xdr:nvSpPr>
      <xdr:spPr>
        <a:xfrm>
          <a:off x="2857500" y="641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162555</xdr:rowOff>
    </xdr:from>
    <xdr:ext cx="469744" cy="259045"/>
    <xdr:sp macro="" textlink="">
      <xdr:nvSpPr>
        <xdr:cNvPr id="86" name="テキスト ボックス 85"/>
        <xdr:cNvSpPr txBox="1"/>
      </xdr:nvSpPr>
      <xdr:spPr>
        <a:xfrm>
          <a:off x="2673428" y="650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52128</xdr:rowOff>
    </xdr:from>
    <xdr:to>
      <xdr:col>10</xdr:col>
      <xdr:colOff>165100</xdr:colOff>
      <xdr:row>37</xdr:row>
      <xdr:rowOff>153728</xdr:rowOff>
    </xdr:to>
    <xdr:sp macro="" textlink="">
      <xdr:nvSpPr>
        <xdr:cNvPr id="87" name="楕円 86"/>
        <xdr:cNvSpPr/>
      </xdr:nvSpPr>
      <xdr:spPr>
        <a:xfrm>
          <a:off x="1968500" y="63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144855</xdr:rowOff>
    </xdr:from>
    <xdr:ext cx="469744" cy="259045"/>
    <xdr:sp macro="" textlink="">
      <xdr:nvSpPr>
        <xdr:cNvPr id="88" name="テキスト ボックス 87"/>
        <xdr:cNvSpPr txBox="1"/>
      </xdr:nvSpPr>
      <xdr:spPr>
        <a:xfrm>
          <a:off x="1784428" y="648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61533</xdr:rowOff>
    </xdr:from>
    <xdr:to>
      <xdr:col>6</xdr:col>
      <xdr:colOff>38100</xdr:colOff>
      <xdr:row>37</xdr:row>
      <xdr:rowOff>163133</xdr:rowOff>
    </xdr:to>
    <xdr:sp macro="" textlink="">
      <xdr:nvSpPr>
        <xdr:cNvPr id="89" name="楕円 88"/>
        <xdr:cNvSpPr/>
      </xdr:nvSpPr>
      <xdr:spPr>
        <a:xfrm>
          <a:off x="1079500" y="64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154260</xdr:rowOff>
    </xdr:from>
    <xdr:ext cx="469744" cy="259045"/>
    <xdr:sp macro="" textlink="">
      <xdr:nvSpPr>
        <xdr:cNvPr id="90" name="テキスト ボックス 89"/>
        <xdr:cNvSpPr txBox="1"/>
      </xdr:nvSpPr>
      <xdr:spPr>
        <a:xfrm>
          <a:off x="895428" y="649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40613</xdr:rowOff>
    </xdr:from>
    <xdr:to>
      <xdr:col>24</xdr:col>
      <xdr:colOff>63500</xdr:colOff>
      <xdr:row>57</xdr:row>
      <xdr:rowOff>98087</xdr:rowOff>
    </xdr:to>
    <xdr:cxnSp macro="">
      <xdr:nvCxnSpPr>
        <xdr:cNvPr id="119" name="直線コネクタ 118"/>
        <xdr:cNvCxnSpPr/>
      </xdr:nvCxnSpPr>
      <xdr:spPr>
        <a:xfrm flipV="1">
          <a:off x="3797300" y="9813263"/>
          <a:ext cx="838200" cy="5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5757</xdr:rowOff>
    </xdr:from>
    <xdr:ext cx="534377" cy="259045"/>
    <xdr:sp macro="" textlink="">
      <xdr:nvSpPr>
        <xdr:cNvPr id="120" name="総務費平均値テキスト"/>
        <xdr:cNvSpPr txBox="1"/>
      </xdr:nvSpPr>
      <xdr:spPr>
        <a:xfrm>
          <a:off x="4686300" y="977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81590</xdr:rowOff>
    </xdr:from>
    <xdr:to>
      <xdr:col>19</xdr:col>
      <xdr:colOff>177800</xdr:colOff>
      <xdr:row>57</xdr:row>
      <xdr:rowOff>98087</xdr:rowOff>
    </xdr:to>
    <xdr:cxnSp macro="">
      <xdr:nvCxnSpPr>
        <xdr:cNvPr id="122" name="直線コネクタ 121"/>
        <xdr:cNvCxnSpPr/>
      </xdr:nvCxnSpPr>
      <xdr:spPr>
        <a:xfrm>
          <a:off x="2908300" y="9854240"/>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150427</xdr:rowOff>
    </xdr:from>
    <xdr:ext cx="534377" cy="259045"/>
    <xdr:sp macro="" textlink="">
      <xdr:nvSpPr>
        <xdr:cNvPr id="124" name="テキスト ボックス 123"/>
        <xdr:cNvSpPr txBox="1"/>
      </xdr:nvSpPr>
      <xdr:spPr>
        <a:xfrm>
          <a:off x="3530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81590</xdr:rowOff>
    </xdr:from>
    <xdr:to>
      <xdr:col>15</xdr:col>
      <xdr:colOff>50800</xdr:colOff>
      <xdr:row>57</xdr:row>
      <xdr:rowOff>116436</xdr:rowOff>
    </xdr:to>
    <xdr:cxnSp macro="">
      <xdr:nvCxnSpPr>
        <xdr:cNvPr id="125" name="直線コネクタ 124"/>
        <xdr:cNvCxnSpPr/>
      </xdr:nvCxnSpPr>
      <xdr:spPr>
        <a:xfrm flipV="1">
          <a:off x="2019300" y="9854240"/>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116436</xdr:rowOff>
    </xdr:from>
    <xdr:to>
      <xdr:col>10</xdr:col>
      <xdr:colOff>114300</xdr:colOff>
      <xdr:row>57</xdr:row>
      <xdr:rowOff>149762</xdr:rowOff>
    </xdr:to>
    <xdr:cxnSp macro="">
      <xdr:nvCxnSpPr>
        <xdr:cNvPr id="128" name="直線コネクタ 127"/>
        <xdr:cNvCxnSpPr/>
      </xdr:nvCxnSpPr>
      <xdr:spPr>
        <a:xfrm flipV="1">
          <a:off x="1130300" y="9889086"/>
          <a:ext cx="8890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170098</xdr:rowOff>
    </xdr:from>
    <xdr:ext cx="534377" cy="259045"/>
    <xdr:sp macro="" textlink="">
      <xdr:nvSpPr>
        <xdr:cNvPr id="130" name="テキスト ボックス 129"/>
        <xdr:cNvSpPr txBox="1"/>
      </xdr:nvSpPr>
      <xdr:spPr>
        <a:xfrm>
          <a:off x="1752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161263</xdr:rowOff>
    </xdr:from>
    <xdr:to>
      <xdr:col>24</xdr:col>
      <xdr:colOff>114300</xdr:colOff>
      <xdr:row>57</xdr:row>
      <xdr:rowOff>91413</xdr:rowOff>
    </xdr:to>
    <xdr:sp macro="" textlink="">
      <xdr:nvSpPr>
        <xdr:cNvPr id="138" name="楕円 137"/>
        <xdr:cNvSpPr/>
      </xdr:nvSpPr>
      <xdr:spPr>
        <a:xfrm>
          <a:off x="4584700" y="97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12690</xdr:rowOff>
    </xdr:from>
    <xdr:ext cx="534377" cy="259045"/>
    <xdr:sp macro="" textlink="">
      <xdr:nvSpPr>
        <xdr:cNvPr id="139" name="総務費該当値テキスト"/>
        <xdr:cNvSpPr txBox="1"/>
      </xdr:nvSpPr>
      <xdr:spPr>
        <a:xfrm>
          <a:off x="4686300" y="961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47287</xdr:rowOff>
    </xdr:from>
    <xdr:to>
      <xdr:col>20</xdr:col>
      <xdr:colOff>38100</xdr:colOff>
      <xdr:row>57</xdr:row>
      <xdr:rowOff>148887</xdr:rowOff>
    </xdr:to>
    <xdr:sp macro="" textlink="">
      <xdr:nvSpPr>
        <xdr:cNvPr id="140" name="楕円 139"/>
        <xdr:cNvSpPr/>
      </xdr:nvSpPr>
      <xdr:spPr>
        <a:xfrm>
          <a:off x="3746500" y="98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165414</xdr:rowOff>
    </xdr:from>
    <xdr:ext cx="534377" cy="259045"/>
    <xdr:sp macro="" textlink="">
      <xdr:nvSpPr>
        <xdr:cNvPr id="141" name="テキスト ボックス 140"/>
        <xdr:cNvSpPr txBox="1"/>
      </xdr:nvSpPr>
      <xdr:spPr>
        <a:xfrm>
          <a:off x="3530111" y="959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30790</xdr:rowOff>
    </xdr:from>
    <xdr:to>
      <xdr:col>15</xdr:col>
      <xdr:colOff>101600</xdr:colOff>
      <xdr:row>57</xdr:row>
      <xdr:rowOff>132390</xdr:rowOff>
    </xdr:to>
    <xdr:sp macro="" textlink="">
      <xdr:nvSpPr>
        <xdr:cNvPr id="142" name="楕円 141"/>
        <xdr:cNvSpPr/>
      </xdr:nvSpPr>
      <xdr:spPr>
        <a:xfrm>
          <a:off x="2857500" y="98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148917</xdr:rowOff>
    </xdr:from>
    <xdr:ext cx="534377" cy="259045"/>
    <xdr:sp macro="" textlink="">
      <xdr:nvSpPr>
        <xdr:cNvPr id="143" name="テキスト ボックス 142"/>
        <xdr:cNvSpPr txBox="1"/>
      </xdr:nvSpPr>
      <xdr:spPr>
        <a:xfrm>
          <a:off x="2641111" y="957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65636</xdr:rowOff>
    </xdr:from>
    <xdr:to>
      <xdr:col>10</xdr:col>
      <xdr:colOff>165100</xdr:colOff>
      <xdr:row>57</xdr:row>
      <xdr:rowOff>167236</xdr:rowOff>
    </xdr:to>
    <xdr:sp macro="" textlink="">
      <xdr:nvSpPr>
        <xdr:cNvPr id="144" name="楕円 143"/>
        <xdr:cNvSpPr/>
      </xdr:nvSpPr>
      <xdr:spPr>
        <a:xfrm>
          <a:off x="1968500" y="983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12313</xdr:rowOff>
    </xdr:from>
    <xdr:ext cx="534377" cy="259045"/>
    <xdr:sp macro="" textlink="">
      <xdr:nvSpPr>
        <xdr:cNvPr id="145" name="テキスト ボックス 144"/>
        <xdr:cNvSpPr txBox="1"/>
      </xdr:nvSpPr>
      <xdr:spPr>
        <a:xfrm>
          <a:off x="1752111" y="961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98962</xdr:rowOff>
    </xdr:from>
    <xdr:to>
      <xdr:col>6</xdr:col>
      <xdr:colOff>38100</xdr:colOff>
      <xdr:row>58</xdr:row>
      <xdr:rowOff>29112</xdr:rowOff>
    </xdr:to>
    <xdr:sp macro="" textlink="">
      <xdr:nvSpPr>
        <xdr:cNvPr id="146" name="楕円 145"/>
        <xdr:cNvSpPr/>
      </xdr:nvSpPr>
      <xdr:spPr>
        <a:xfrm>
          <a:off x="1079500" y="98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20239</xdr:rowOff>
    </xdr:from>
    <xdr:ext cx="534377" cy="259045"/>
    <xdr:sp macro="" textlink="">
      <xdr:nvSpPr>
        <xdr:cNvPr id="147" name="テキスト ボックス 146"/>
        <xdr:cNvSpPr txBox="1"/>
      </xdr:nvSpPr>
      <xdr:spPr>
        <a:xfrm>
          <a:off x="863111" y="996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154929</xdr:rowOff>
    </xdr:from>
    <xdr:to>
      <xdr:col>24</xdr:col>
      <xdr:colOff>63500</xdr:colOff>
      <xdr:row>78</xdr:row>
      <xdr:rowOff>19365</xdr:rowOff>
    </xdr:to>
    <xdr:cxnSp macro="">
      <xdr:nvCxnSpPr>
        <xdr:cNvPr id="177" name="直線コネクタ 176"/>
        <xdr:cNvCxnSpPr/>
      </xdr:nvCxnSpPr>
      <xdr:spPr>
        <a:xfrm>
          <a:off x="3797300" y="13356579"/>
          <a:ext cx="838200" cy="3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154929</xdr:rowOff>
    </xdr:from>
    <xdr:to>
      <xdr:col>19</xdr:col>
      <xdr:colOff>177800</xdr:colOff>
      <xdr:row>78</xdr:row>
      <xdr:rowOff>8263</xdr:rowOff>
    </xdr:to>
    <xdr:cxnSp macro="">
      <xdr:nvCxnSpPr>
        <xdr:cNvPr id="180" name="直線コネクタ 179"/>
        <xdr:cNvCxnSpPr/>
      </xdr:nvCxnSpPr>
      <xdr:spPr>
        <a:xfrm flipV="1">
          <a:off x="2908300" y="13356579"/>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8263</xdr:rowOff>
    </xdr:from>
    <xdr:to>
      <xdr:col>15</xdr:col>
      <xdr:colOff>50800</xdr:colOff>
      <xdr:row>78</xdr:row>
      <xdr:rowOff>25881</xdr:rowOff>
    </xdr:to>
    <xdr:cxnSp macro="">
      <xdr:nvCxnSpPr>
        <xdr:cNvPr id="183" name="直線コネクタ 182"/>
        <xdr:cNvCxnSpPr/>
      </xdr:nvCxnSpPr>
      <xdr:spPr>
        <a:xfrm flipV="1">
          <a:off x="2019300" y="13381363"/>
          <a:ext cx="889000" cy="1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25881</xdr:rowOff>
    </xdr:from>
    <xdr:to>
      <xdr:col>10</xdr:col>
      <xdr:colOff>114300</xdr:colOff>
      <xdr:row>78</xdr:row>
      <xdr:rowOff>56471</xdr:rowOff>
    </xdr:to>
    <xdr:cxnSp macro="">
      <xdr:nvCxnSpPr>
        <xdr:cNvPr id="186" name="直線コネクタ 185"/>
        <xdr:cNvCxnSpPr/>
      </xdr:nvCxnSpPr>
      <xdr:spPr>
        <a:xfrm flipV="1">
          <a:off x="1130300" y="13398981"/>
          <a:ext cx="889000" cy="3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50947</xdr:rowOff>
    </xdr:from>
    <xdr:ext cx="599010" cy="259045"/>
    <xdr:sp macro="" textlink="">
      <xdr:nvSpPr>
        <xdr:cNvPr id="190" name="テキスト ボックス 189"/>
        <xdr:cNvSpPr txBox="1"/>
      </xdr:nvSpPr>
      <xdr:spPr>
        <a:xfrm>
          <a:off x="830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140015</xdr:rowOff>
    </xdr:from>
    <xdr:to>
      <xdr:col>24</xdr:col>
      <xdr:colOff>114300</xdr:colOff>
      <xdr:row>78</xdr:row>
      <xdr:rowOff>70165</xdr:rowOff>
    </xdr:to>
    <xdr:sp macro="" textlink="">
      <xdr:nvSpPr>
        <xdr:cNvPr id="196" name="楕円 195"/>
        <xdr:cNvSpPr/>
      </xdr:nvSpPr>
      <xdr:spPr>
        <a:xfrm>
          <a:off x="4584700" y="133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54942</xdr:rowOff>
    </xdr:from>
    <xdr:ext cx="599010" cy="259045"/>
    <xdr:sp macro="" textlink="">
      <xdr:nvSpPr>
        <xdr:cNvPr id="197" name="民生費該当値テキスト"/>
        <xdr:cNvSpPr txBox="1"/>
      </xdr:nvSpPr>
      <xdr:spPr>
        <a:xfrm>
          <a:off x="4686300" y="1325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104129</xdr:rowOff>
    </xdr:from>
    <xdr:to>
      <xdr:col>20</xdr:col>
      <xdr:colOff>38100</xdr:colOff>
      <xdr:row>78</xdr:row>
      <xdr:rowOff>34279</xdr:rowOff>
    </xdr:to>
    <xdr:sp macro="" textlink="">
      <xdr:nvSpPr>
        <xdr:cNvPr id="198" name="楕円 197"/>
        <xdr:cNvSpPr/>
      </xdr:nvSpPr>
      <xdr:spPr>
        <a:xfrm>
          <a:off x="3746500" y="133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25406</xdr:rowOff>
    </xdr:from>
    <xdr:ext cx="599010" cy="259045"/>
    <xdr:sp macro="" textlink="">
      <xdr:nvSpPr>
        <xdr:cNvPr id="199" name="テキスト ボックス 198"/>
        <xdr:cNvSpPr txBox="1"/>
      </xdr:nvSpPr>
      <xdr:spPr>
        <a:xfrm>
          <a:off x="3497795" y="1339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128913</xdr:rowOff>
    </xdr:from>
    <xdr:to>
      <xdr:col>15</xdr:col>
      <xdr:colOff>101600</xdr:colOff>
      <xdr:row>78</xdr:row>
      <xdr:rowOff>59063</xdr:rowOff>
    </xdr:to>
    <xdr:sp macro="" textlink="">
      <xdr:nvSpPr>
        <xdr:cNvPr id="200" name="楕円 199"/>
        <xdr:cNvSpPr/>
      </xdr:nvSpPr>
      <xdr:spPr>
        <a:xfrm>
          <a:off x="2857500" y="133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50190</xdr:rowOff>
    </xdr:from>
    <xdr:ext cx="599010" cy="259045"/>
    <xdr:sp macro="" textlink="">
      <xdr:nvSpPr>
        <xdr:cNvPr id="201" name="テキスト ボックス 200"/>
        <xdr:cNvSpPr txBox="1"/>
      </xdr:nvSpPr>
      <xdr:spPr>
        <a:xfrm>
          <a:off x="2608795" y="134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146531</xdr:rowOff>
    </xdr:from>
    <xdr:to>
      <xdr:col>10</xdr:col>
      <xdr:colOff>165100</xdr:colOff>
      <xdr:row>78</xdr:row>
      <xdr:rowOff>76681</xdr:rowOff>
    </xdr:to>
    <xdr:sp macro="" textlink="">
      <xdr:nvSpPr>
        <xdr:cNvPr id="202" name="楕円 201"/>
        <xdr:cNvSpPr/>
      </xdr:nvSpPr>
      <xdr:spPr>
        <a:xfrm>
          <a:off x="1968500" y="1334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67808</xdr:rowOff>
    </xdr:from>
    <xdr:ext cx="599010" cy="259045"/>
    <xdr:sp macro="" textlink="">
      <xdr:nvSpPr>
        <xdr:cNvPr id="203" name="テキスト ボックス 202"/>
        <xdr:cNvSpPr txBox="1"/>
      </xdr:nvSpPr>
      <xdr:spPr>
        <a:xfrm>
          <a:off x="1719795" y="134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5671</xdr:rowOff>
    </xdr:from>
    <xdr:to>
      <xdr:col>6</xdr:col>
      <xdr:colOff>38100</xdr:colOff>
      <xdr:row>78</xdr:row>
      <xdr:rowOff>107271</xdr:rowOff>
    </xdr:to>
    <xdr:sp macro="" textlink="">
      <xdr:nvSpPr>
        <xdr:cNvPr id="204" name="楕円 203"/>
        <xdr:cNvSpPr/>
      </xdr:nvSpPr>
      <xdr:spPr>
        <a:xfrm>
          <a:off x="1079500" y="133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98398</xdr:rowOff>
    </xdr:from>
    <xdr:ext cx="599010" cy="259045"/>
    <xdr:sp macro="" textlink="">
      <xdr:nvSpPr>
        <xdr:cNvPr id="205" name="テキスト ボックス 204"/>
        <xdr:cNvSpPr txBox="1"/>
      </xdr:nvSpPr>
      <xdr:spPr>
        <a:xfrm>
          <a:off x="830795" y="1347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50119</xdr:rowOff>
    </xdr:from>
    <xdr:to>
      <xdr:col>24</xdr:col>
      <xdr:colOff>63500</xdr:colOff>
      <xdr:row>97</xdr:row>
      <xdr:rowOff>59934</xdr:rowOff>
    </xdr:to>
    <xdr:cxnSp macro="">
      <xdr:nvCxnSpPr>
        <xdr:cNvPr id="234" name="直線コネクタ 233"/>
        <xdr:cNvCxnSpPr/>
      </xdr:nvCxnSpPr>
      <xdr:spPr>
        <a:xfrm flipV="1">
          <a:off x="3797300" y="16680769"/>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59934</xdr:rowOff>
    </xdr:from>
    <xdr:to>
      <xdr:col>19</xdr:col>
      <xdr:colOff>177800</xdr:colOff>
      <xdr:row>97</xdr:row>
      <xdr:rowOff>80150</xdr:rowOff>
    </xdr:to>
    <xdr:cxnSp macro="">
      <xdr:nvCxnSpPr>
        <xdr:cNvPr id="237" name="直線コネクタ 236"/>
        <xdr:cNvCxnSpPr/>
      </xdr:nvCxnSpPr>
      <xdr:spPr>
        <a:xfrm flipV="1">
          <a:off x="2908300" y="16690584"/>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80150</xdr:rowOff>
    </xdr:from>
    <xdr:to>
      <xdr:col>15</xdr:col>
      <xdr:colOff>50800</xdr:colOff>
      <xdr:row>97</xdr:row>
      <xdr:rowOff>95162</xdr:rowOff>
    </xdr:to>
    <xdr:cxnSp macro="">
      <xdr:nvCxnSpPr>
        <xdr:cNvPr id="240" name="直線コネクタ 239"/>
        <xdr:cNvCxnSpPr/>
      </xdr:nvCxnSpPr>
      <xdr:spPr>
        <a:xfrm flipV="1">
          <a:off x="2019300" y="16710800"/>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91701</xdr:rowOff>
    </xdr:from>
    <xdr:to>
      <xdr:col>10</xdr:col>
      <xdr:colOff>114300</xdr:colOff>
      <xdr:row>97</xdr:row>
      <xdr:rowOff>95162</xdr:rowOff>
    </xdr:to>
    <xdr:cxnSp macro="">
      <xdr:nvCxnSpPr>
        <xdr:cNvPr id="243" name="直線コネクタ 242"/>
        <xdr:cNvCxnSpPr/>
      </xdr:nvCxnSpPr>
      <xdr:spPr>
        <a:xfrm>
          <a:off x="1130300" y="16722351"/>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72572</xdr:rowOff>
    </xdr:from>
    <xdr:ext cx="534377" cy="259045"/>
    <xdr:sp macro="" textlink="">
      <xdr:nvSpPr>
        <xdr:cNvPr id="247" name="テキスト ボックス 246"/>
        <xdr:cNvSpPr txBox="1"/>
      </xdr:nvSpPr>
      <xdr:spPr>
        <a:xfrm>
          <a:off x="863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170769</xdr:rowOff>
    </xdr:from>
    <xdr:to>
      <xdr:col>24</xdr:col>
      <xdr:colOff>114300</xdr:colOff>
      <xdr:row>97</xdr:row>
      <xdr:rowOff>100919</xdr:rowOff>
    </xdr:to>
    <xdr:sp macro="" textlink="">
      <xdr:nvSpPr>
        <xdr:cNvPr id="253" name="楕円 252"/>
        <xdr:cNvSpPr/>
      </xdr:nvSpPr>
      <xdr:spPr>
        <a:xfrm>
          <a:off x="4584700" y="166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149196</xdr:rowOff>
    </xdr:from>
    <xdr:ext cx="534377" cy="259045"/>
    <xdr:sp macro="" textlink="">
      <xdr:nvSpPr>
        <xdr:cNvPr id="254" name="衛生費該当値テキスト"/>
        <xdr:cNvSpPr txBox="1"/>
      </xdr:nvSpPr>
      <xdr:spPr>
        <a:xfrm>
          <a:off x="4686300" y="1660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9134</xdr:rowOff>
    </xdr:from>
    <xdr:to>
      <xdr:col>20</xdr:col>
      <xdr:colOff>38100</xdr:colOff>
      <xdr:row>97</xdr:row>
      <xdr:rowOff>110734</xdr:rowOff>
    </xdr:to>
    <xdr:sp macro="" textlink="">
      <xdr:nvSpPr>
        <xdr:cNvPr id="255" name="楕円 254"/>
        <xdr:cNvSpPr/>
      </xdr:nvSpPr>
      <xdr:spPr>
        <a:xfrm>
          <a:off x="3746500" y="166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101861</xdr:rowOff>
    </xdr:from>
    <xdr:ext cx="534377" cy="259045"/>
    <xdr:sp macro="" textlink="">
      <xdr:nvSpPr>
        <xdr:cNvPr id="256" name="テキスト ボックス 255"/>
        <xdr:cNvSpPr txBox="1"/>
      </xdr:nvSpPr>
      <xdr:spPr>
        <a:xfrm>
          <a:off x="3530111" y="1673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29350</xdr:rowOff>
    </xdr:from>
    <xdr:to>
      <xdr:col>15</xdr:col>
      <xdr:colOff>101600</xdr:colOff>
      <xdr:row>97</xdr:row>
      <xdr:rowOff>130950</xdr:rowOff>
    </xdr:to>
    <xdr:sp macro="" textlink="">
      <xdr:nvSpPr>
        <xdr:cNvPr id="257" name="楕円 256"/>
        <xdr:cNvSpPr/>
      </xdr:nvSpPr>
      <xdr:spPr>
        <a:xfrm>
          <a:off x="2857500" y="166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122077</xdr:rowOff>
    </xdr:from>
    <xdr:ext cx="534377" cy="259045"/>
    <xdr:sp macro="" textlink="">
      <xdr:nvSpPr>
        <xdr:cNvPr id="258" name="テキスト ボックス 257"/>
        <xdr:cNvSpPr txBox="1"/>
      </xdr:nvSpPr>
      <xdr:spPr>
        <a:xfrm>
          <a:off x="2641111" y="167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44362</xdr:rowOff>
    </xdr:from>
    <xdr:to>
      <xdr:col>10</xdr:col>
      <xdr:colOff>165100</xdr:colOff>
      <xdr:row>97</xdr:row>
      <xdr:rowOff>145962</xdr:rowOff>
    </xdr:to>
    <xdr:sp macro="" textlink="">
      <xdr:nvSpPr>
        <xdr:cNvPr id="259" name="楕円 258"/>
        <xdr:cNvSpPr/>
      </xdr:nvSpPr>
      <xdr:spPr>
        <a:xfrm>
          <a:off x="1968500" y="166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137089</xdr:rowOff>
    </xdr:from>
    <xdr:ext cx="534377" cy="259045"/>
    <xdr:sp macro="" textlink="">
      <xdr:nvSpPr>
        <xdr:cNvPr id="260" name="テキスト ボックス 259"/>
        <xdr:cNvSpPr txBox="1"/>
      </xdr:nvSpPr>
      <xdr:spPr>
        <a:xfrm>
          <a:off x="1752111" y="167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40901</xdr:rowOff>
    </xdr:from>
    <xdr:to>
      <xdr:col>6</xdr:col>
      <xdr:colOff>38100</xdr:colOff>
      <xdr:row>97</xdr:row>
      <xdr:rowOff>142501</xdr:rowOff>
    </xdr:to>
    <xdr:sp macro="" textlink="">
      <xdr:nvSpPr>
        <xdr:cNvPr id="261" name="楕円 260"/>
        <xdr:cNvSpPr/>
      </xdr:nvSpPr>
      <xdr:spPr>
        <a:xfrm>
          <a:off x="1079500" y="166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133628</xdr:rowOff>
    </xdr:from>
    <xdr:ext cx="534377" cy="259045"/>
    <xdr:sp macro="" textlink="">
      <xdr:nvSpPr>
        <xdr:cNvPr id="262" name="テキスト ボックス 261"/>
        <xdr:cNvSpPr txBox="1"/>
      </xdr:nvSpPr>
      <xdr:spPr>
        <a:xfrm>
          <a:off x="863111" y="167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137185</xdr:rowOff>
    </xdr:from>
    <xdr:to>
      <xdr:col>55</xdr:col>
      <xdr:colOff>0</xdr:colOff>
      <xdr:row>38</xdr:row>
      <xdr:rowOff>137871</xdr:rowOff>
    </xdr:to>
    <xdr:cxnSp macro="">
      <xdr:nvCxnSpPr>
        <xdr:cNvPr id="289" name="直線コネクタ 288"/>
        <xdr:cNvCxnSpPr/>
      </xdr:nvCxnSpPr>
      <xdr:spPr>
        <a:xfrm>
          <a:off x="9639300" y="665228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136728</xdr:rowOff>
    </xdr:from>
    <xdr:to>
      <xdr:col>50</xdr:col>
      <xdr:colOff>114300</xdr:colOff>
      <xdr:row>38</xdr:row>
      <xdr:rowOff>137185</xdr:rowOff>
    </xdr:to>
    <xdr:cxnSp macro="">
      <xdr:nvCxnSpPr>
        <xdr:cNvPr id="292" name="直線コネクタ 291"/>
        <xdr:cNvCxnSpPr/>
      </xdr:nvCxnSpPr>
      <xdr:spPr>
        <a:xfrm>
          <a:off x="8750300" y="66518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136728</xdr:rowOff>
    </xdr:to>
    <xdr:cxnSp macro="">
      <xdr:nvCxnSpPr>
        <xdr:cNvPr id="295" name="直線コネクタ 294"/>
        <xdr:cNvCxnSpPr/>
      </xdr:nvCxnSpPr>
      <xdr:spPr>
        <a:xfrm>
          <a:off x="7861300" y="66515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154331</xdr:rowOff>
    </xdr:from>
    <xdr:to>
      <xdr:col>41</xdr:col>
      <xdr:colOff>50800</xdr:colOff>
      <xdr:row>38</xdr:row>
      <xdr:rowOff>136499</xdr:rowOff>
    </xdr:to>
    <xdr:cxnSp macro="">
      <xdr:nvCxnSpPr>
        <xdr:cNvPr id="298" name="直線コネクタ 297"/>
        <xdr:cNvCxnSpPr/>
      </xdr:nvCxnSpPr>
      <xdr:spPr>
        <a:xfrm>
          <a:off x="6972300" y="6326531"/>
          <a:ext cx="889000" cy="3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87071</xdr:rowOff>
    </xdr:from>
    <xdr:to>
      <xdr:col>55</xdr:col>
      <xdr:colOff>50800</xdr:colOff>
      <xdr:row>39</xdr:row>
      <xdr:rowOff>17221</xdr:rowOff>
    </xdr:to>
    <xdr:sp macro="" textlink="">
      <xdr:nvSpPr>
        <xdr:cNvPr id="308" name="楕円 307"/>
        <xdr:cNvSpPr/>
      </xdr:nvSpPr>
      <xdr:spPr>
        <a:xfrm>
          <a:off x="10426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1998</xdr:rowOff>
    </xdr:from>
    <xdr:ext cx="249299" cy="259045"/>
    <xdr:sp macro="" textlink="">
      <xdr:nvSpPr>
        <xdr:cNvPr id="309" name="労働費該当値テキスト"/>
        <xdr:cNvSpPr txBox="1"/>
      </xdr:nvSpPr>
      <xdr:spPr>
        <a:xfrm>
          <a:off x="10528300" y="65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86385</xdr:rowOff>
    </xdr:from>
    <xdr:to>
      <xdr:col>50</xdr:col>
      <xdr:colOff>165100</xdr:colOff>
      <xdr:row>39</xdr:row>
      <xdr:rowOff>16535</xdr:rowOff>
    </xdr:to>
    <xdr:sp macro="" textlink="">
      <xdr:nvSpPr>
        <xdr:cNvPr id="310" name="楕円 309"/>
        <xdr:cNvSpPr/>
      </xdr:nvSpPr>
      <xdr:spPr>
        <a:xfrm>
          <a:off x="9588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7662</xdr:rowOff>
    </xdr:from>
    <xdr:ext cx="313932" cy="259045"/>
    <xdr:sp macro="" textlink="">
      <xdr:nvSpPr>
        <xdr:cNvPr id="311" name="テキスト ボックス 310"/>
        <xdr:cNvSpPr txBox="1"/>
      </xdr:nvSpPr>
      <xdr:spPr>
        <a:xfrm>
          <a:off x="9482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85928</xdr:rowOff>
    </xdr:from>
    <xdr:to>
      <xdr:col>46</xdr:col>
      <xdr:colOff>38100</xdr:colOff>
      <xdr:row>39</xdr:row>
      <xdr:rowOff>16078</xdr:rowOff>
    </xdr:to>
    <xdr:sp macro="" textlink="">
      <xdr:nvSpPr>
        <xdr:cNvPr id="312" name="楕円 311"/>
        <xdr:cNvSpPr/>
      </xdr:nvSpPr>
      <xdr:spPr>
        <a:xfrm>
          <a:off x="8699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7205</xdr:rowOff>
    </xdr:from>
    <xdr:ext cx="313932" cy="259045"/>
    <xdr:sp macro="" textlink="">
      <xdr:nvSpPr>
        <xdr:cNvPr id="313" name="テキスト ボックス 312"/>
        <xdr:cNvSpPr txBox="1"/>
      </xdr:nvSpPr>
      <xdr:spPr>
        <a:xfrm>
          <a:off x="8593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14" name="楕円 313"/>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6976</xdr:rowOff>
    </xdr:from>
    <xdr:ext cx="313932" cy="259045"/>
    <xdr:sp macro="" textlink="">
      <xdr:nvSpPr>
        <xdr:cNvPr id="315" name="テキスト ボックス 314"/>
        <xdr:cNvSpPr txBox="1"/>
      </xdr:nvSpPr>
      <xdr:spPr>
        <a:xfrm>
          <a:off x="770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16" name="楕円 315"/>
        <xdr:cNvSpPr/>
      </xdr:nvSpPr>
      <xdr:spPr>
        <a:xfrm>
          <a:off x="6921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24808</xdr:rowOff>
    </xdr:from>
    <xdr:ext cx="469744" cy="259045"/>
    <xdr:sp macro="" textlink="">
      <xdr:nvSpPr>
        <xdr:cNvPr id="317" name="テキスト ボックス 316"/>
        <xdr:cNvSpPr txBox="1"/>
      </xdr:nvSpPr>
      <xdr:spPr>
        <a:xfrm>
          <a:off x="6737428" y="636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126278</xdr:rowOff>
    </xdr:from>
    <xdr:to>
      <xdr:col>55</xdr:col>
      <xdr:colOff>0</xdr:colOff>
      <xdr:row>57</xdr:row>
      <xdr:rowOff>159849</xdr:rowOff>
    </xdr:to>
    <xdr:cxnSp macro="">
      <xdr:nvCxnSpPr>
        <xdr:cNvPr id="348" name="直線コネクタ 347"/>
        <xdr:cNvCxnSpPr/>
      </xdr:nvCxnSpPr>
      <xdr:spPr>
        <a:xfrm>
          <a:off x="9639300" y="9898928"/>
          <a:ext cx="8382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126278</xdr:rowOff>
    </xdr:from>
    <xdr:to>
      <xdr:col>50</xdr:col>
      <xdr:colOff>114300</xdr:colOff>
      <xdr:row>57</xdr:row>
      <xdr:rowOff>139602</xdr:rowOff>
    </xdr:to>
    <xdr:cxnSp macro="">
      <xdr:nvCxnSpPr>
        <xdr:cNvPr id="351" name="直線コネクタ 350"/>
        <xdr:cNvCxnSpPr/>
      </xdr:nvCxnSpPr>
      <xdr:spPr>
        <a:xfrm flipV="1">
          <a:off x="8750300" y="9898928"/>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139602</xdr:rowOff>
    </xdr:from>
    <xdr:to>
      <xdr:col>45</xdr:col>
      <xdr:colOff>177800</xdr:colOff>
      <xdr:row>58</xdr:row>
      <xdr:rowOff>1234</xdr:rowOff>
    </xdr:to>
    <xdr:cxnSp macro="">
      <xdr:nvCxnSpPr>
        <xdr:cNvPr id="354" name="直線コネクタ 353"/>
        <xdr:cNvCxnSpPr/>
      </xdr:nvCxnSpPr>
      <xdr:spPr>
        <a:xfrm flipV="1">
          <a:off x="7861300" y="9912252"/>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168601</xdr:rowOff>
    </xdr:from>
    <xdr:to>
      <xdr:col>41</xdr:col>
      <xdr:colOff>50800</xdr:colOff>
      <xdr:row>58</xdr:row>
      <xdr:rowOff>1234</xdr:rowOff>
    </xdr:to>
    <xdr:cxnSp macro="">
      <xdr:nvCxnSpPr>
        <xdr:cNvPr id="357" name="直線コネクタ 356"/>
        <xdr:cNvCxnSpPr/>
      </xdr:nvCxnSpPr>
      <xdr:spPr>
        <a:xfrm>
          <a:off x="6972300" y="9941251"/>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109049</xdr:rowOff>
    </xdr:from>
    <xdr:to>
      <xdr:col>55</xdr:col>
      <xdr:colOff>50800</xdr:colOff>
      <xdr:row>58</xdr:row>
      <xdr:rowOff>39199</xdr:rowOff>
    </xdr:to>
    <xdr:sp macro="" textlink="">
      <xdr:nvSpPr>
        <xdr:cNvPr id="367" name="楕円 366"/>
        <xdr:cNvSpPr/>
      </xdr:nvSpPr>
      <xdr:spPr>
        <a:xfrm>
          <a:off x="10426700" y="98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87476</xdr:rowOff>
    </xdr:from>
    <xdr:ext cx="469744" cy="259045"/>
    <xdr:sp macro="" textlink="">
      <xdr:nvSpPr>
        <xdr:cNvPr id="368" name="農林水産業費該当値テキスト"/>
        <xdr:cNvSpPr txBox="1"/>
      </xdr:nvSpPr>
      <xdr:spPr>
        <a:xfrm>
          <a:off x="10528300" y="986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75478</xdr:rowOff>
    </xdr:from>
    <xdr:to>
      <xdr:col>50</xdr:col>
      <xdr:colOff>165100</xdr:colOff>
      <xdr:row>58</xdr:row>
      <xdr:rowOff>5628</xdr:rowOff>
    </xdr:to>
    <xdr:sp macro="" textlink="">
      <xdr:nvSpPr>
        <xdr:cNvPr id="369" name="楕円 368"/>
        <xdr:cNvSpPr/>
      </xdr:nvSpPr>
      <xdr:spPr>
        <a:xfrm>
          <a:off x="9588500" y="98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168205</xdr:rowOff>
    </xdr:from>
    <xdr:ext cx="469744" cy="259045"/>
    <xdr:sp macro="" textlink="">
      <xdr:nvSpPr>
        <xdr:cNvPr id="370" name="テキスト ボックス 369"/>
        <xdr:cNvSpPr txBox="1"/>
      </xdr:nvSpPr>
      <xdr:spPr>
        <a:xfrm>
          <a:off x="9404428" y="994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88802</xdr:rowOff>
    </xdr:from>
    <xdr:to>
      <xdr:col>46</xdr:col>
      <xdr:colOff>38100</xdr:colOff>
      <xdr:row>58</xdr:row>
      <xdr:rowOff>18952</xdr:rowOff>
    </xdr:to>
    <xdr:sp macro="" textlink="">
      <xdr:nvSpPr>
        <xdr:cNvPr id="371" name="楕円 370"/>
        <xdr:cNvSpPr/>
      </xdr:nvSpPr>
      <xdr:spPr>
        <a:xfrm>
          <a:off x="8699500" y="98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10079</xdr:rowOff>
    </xdr:from>
    <xdr:ext cx="469744" cy="259045"/>
    <xdr:sp macro="" textlink="">
      <xdr:nvSpPr>
        <xdr:cNvPr id="372" name="テキスト ボックス 371"/>
        <xdr:cNvSpPr txBox="1"/>
      </xdr:nvSpPr>
      <xdr:spPr>
        <a:xfrm>
          <a:off x="8515428" y="995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121884</xdr:rowOff>
    </xdr:from>
    <xdr:to>
      <xdr:col>41</xdr:col>
      <xdr:colOff>101600</xdr:colOff>
      <xdr:row>58</xdr:row>
      <xdr:rowOff>52034</xdr:rowOff>
    </xdr:to>
    <xdr:sp macro="" textlink="">
      <xdr:nvSpPr>
        <xdr:cNvPr id="373" name="楕円 372"/>
        <xdr:cNvSpPr/>
      </xdr:nvSpPr>
      <xdr:spPr>
        <a:xfrm>
          <a:off x="7810500" y="98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43161</xdr:rowOff>
    </xdr:from>
    <xdr:ext cx="469744" cy="259045"/>
    <xdr:sp macro="" textlink="">
      <xdr:nvSpPr>
        <xdr:cNvPr id="374" name="テキスト ボックス 373"/>
        <xdr:cNvSpPr txBox="1"/>
      </xdr:nvSpPr>
      <xdr:spPr>
        <a:xfrm>
          <a:off x="7626428" y="998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117801</xdr:rowOff>
    </xdr:from>
    <xdr:to>
      <xdr:col>36</xdr:col>
      <xdr:colOff>165100</xdr:colOff>
      <xdr:row>58</xdr:row>
      <xdr:rowOff>47951</xdr:rowOff>
    </xdr:to>
    <xdr:sp macro="" textlink="">
      <xdr:nvSpPr>
        <xdr:cNvPr id="375" name="楕円 374"/>
        <xdr:cNvSpPr/>
      </xdr:nvSpPr>
      <xdr:spPr>
        <a:xfrm>
          <a:off x="6921500" y="98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39078</xdr:rowOff>
    </xdr:from>
    <xdr:ext cx="469744" cy="259045"/>
    <xdr:sp macro="" textlink="">
      <xdr:nvSpPr>
        <xdr:cNvPr id="376" name="テキスト ボックス 375"/>
        <xdr:cNvSpPr txBox="1"/>
      </xdr:nvSpPr>
      <xdr:spPr>
        <a:xfrm>
          <a:off x="6737428" y="99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142272</xdr:rowOff>
    </xdr:from>
    <xdr:to>
      <xdr:col>55</xdr:col>
      <xdr:colOff>0</xdr:colOff>
      <xdr:row>77</xdr:row>
      <xdr:rowOff>147110</xdr:rowOff>
    </xdr:to>
    <xdr:cxnSp macro="">
      <xdr:nvCxnSpPr>
        <xdr:cNvPr id="405" name="直線コネクタ 404"/>
        <xdr:cNvCxnSpPr/>
      </xdr:nvCxnSpPr>
      <xdr:spPr>
        <a:xfrm flipV="1">
          <a:off x="9639300" y="13343922"/>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147110</xdr:rowOff>
    </xdr:from>
    <xdr:to>
      <xdr:col>50</xdr:col>
      <xdr:colOff>114300</xdr:colOff>
      <xdr:row>77</xdr:row>
      <xdr:rowOff>169990</xdr:rowOff>
    </xdr:to>
    <xdr:cxnSp macro="">
      <xdr:nvCxnSpPr>
        <xdr:cNvPr id="408" name="直線コネクタ 407"/>
        <xdr:cNvCxnSpPr/>
      </xdr:nvCxnSpPr>
      <xdr:spPr>
        <a:xfrm flipV="1">
          <a:off x="8750300" y="13348760"/>
          <a:ext cx="889000" cy="2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146729</xdr:rowOff>
    </xdr:from>
    <xdr:to>
      <xdr:col>45</xdr:col>
      <xdr:colOff>177800</xdr:colOff>
      <xdr:row>77</xdr:row>
      <xdr:rowOff>169990</xdr:rowOff>
    </xdr:to>
    <xdr:cxnSp macro="">
      <xdr:nvCxnSpPr>
        <xdr:cNvPr id="411" name="直線コネクタ 410"/>
        <xdr:cNvCxnSpPr/>
      </xdr:nvCxnSpPr>
      <xdr:spPr>
        <a:xfrm>
          <a:off x="7861300" y="13348379"/>
          <a:ext cx="889000" cy="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146729</xdr:rowOff>
    </xdr:from>
    <xdr:to>
      <xdr:col>41</xdr:col>
      <xdr:colOff>50800</xdr:colOff>
      <xdr:row>78</xdr:row>
      <xdr:rowOff>40602</xdr:rowOff>
    </xdr:to>
    <xdr:cxnSp macro="">
      <xdr:nvCxnSpPr>
        <xdr:cNvPr id="414" name="直線コネクタ 413"/>
        <xdr:cNvCxnSpPr/>
      </xdr:nvCxnSpPr>
      <xdr:spPr>
        <a:xfrm flipV="1">
          <a:off x="6972300" y="13348379"/>
          <a:ext cx="889000" cy="6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156906</xdr:rowOff>
    </xdr:from>
    <xdr:ext cx="534377" cy="259045"/>
    <xdr:sp macro="" textlink="">
      <xdr:nvSpPr>
        <xdr:cNvPr id="418" name="テキスト ボックス 417"/>
        <xdr:cNvSpPr txBox="1"/>
      </xdr:nvSpPr>
      <xdr:spPr>
        <a:xfrm>
          <a:off x="6705111" y="13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91472</xdr:rowOff>
    </xdr:from>
    <xdr:to>
      <xdr:col>55</xdr:col>
      <xdr:colOff>50800</xdr:colOff>
      <xdr:row>78</xdr:row>
      <xdr:rowOff>21622</xdr:rowOff>
    </xdr:to>
    <xdr:sp macro="" textlink="">
      <xdr:nvSpPr>
        <xdr:cNvPr id="424" name="楕円 423"/>
        <xdr:cNvSpPr/>
      </xdr:nvSpPr>
      <xdr:spPr>
        <a:xfrm>
          <a:off x="10426700" y="132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69899</xdr:rowOff>
    </xdr:from>
    <xdr:ext cx="534377" cy="259045"/>
    <xdr:sp macro="" textlink="">
      <xdr:nvSpPr>
        <xdr:cNvPr id="425" name="商工費該当値テキスト"/>
        <xdr:cNvSpPr txBox="1"/>
      </xdr:nvSpPr>
      <xdr:spPr>
        <a:xfrm>
          <a:off x="10528300" y="132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96310</xdr:rowOff>
    </xdr:from>
    <xdr:to>
      <xdr:col>50</xdr:col>
      <xdr:colOff>165100</xdr:colOff>
      <xdr:row>78</xdr:row>
      <xdr:rowOff>26460</xdr:rowOff>
    </xdr:to>
    <xdr:sp macro="" textlink="">
      <xdr:nvSpPr>
        <xdr:cNvPr id="426" name="楕円 425"/>
        <xdr:cNvSpPr/>
      </xdr:nvSpPr>
      <xdr:spPr>
        <a:xfrm>
          <a:off x="9588500" y="132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17587</xdr:rowOff>
    </xdr:from>
    <xdr:ext cx="534377" cy="259045"/>
    <xdr:sp macro="" textlink="">
      <xdr:nvSpPr>
        <xdr:cNvPr id="427" name="テキスト ボックス 426"/>
        <xdr:cNvSpPr txBox="1"/>
      </xdr:nvSpPr>
      <xdr:spPr>
        <a:xfrm>
          <a:off x="9372111" y="133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119190</xdr:rowOff>
    </xdr:from>
    <xdr:to>
      <xdr:col>46</xdr:col>
      <xdr:colOff>38100</xdr:colOff>
      <xdr:row>78</xdr:row>
      <xdr:rowOff>49340</xdr:rowOff>
    </xdr:to>
    <xdr:sp macro="" textlink="">
      <xdr:nvSpPr>
        <xdr:cNvPr id="428" name="楕円 427"/>
        <xdr:cNvSpPr/>
      </xdr:nvSpPr>
      <xdr:spPr>
        <a:xfrm>
          <a:off x="8699500" y="133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40467</xdr:rowOff>
    </xdr:from>
    <xdr:ext cx="534377" cy="259045"/>
    <xdr:sp macro="" textlink="">
      <xdr:nvSpPr>
        <xdr:cNvPr id="429" name="テキスト ボックス 428"/>
        <xdr:cNvSpPr txBox="1"/>
      </xdr:nvSpPr>
      <xdr:spPr>
        <a:xfrm>
          <a:off x="8483111" y="134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95929</xdr:rowOff>
    </xdr:from>
    <xdr:to>
      <xdr:col>41</xdr:col>
      <xdr:colOff>101600</xdr:colOff>
      <xdr:row>78</xdr:row>
      <xdr:rowOff>26079</xdr:rowOff>
    </xdr:to>
    <xdr:sp macro="" textlink="">
      <xdr:nvSpPr>
        <xdr:cNvPr id="430" name="楕円 429"/>
        <xdr:cNvSpPr/>
      </xdr:nvSpPr>
      <xdr:spPr>
        <a:xfrm>
          <a:off x="7810500" y="132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17206</xdr:rowOff>
    </xdr:from>
    <xdr:ext cx="534377" cy="259045"/>
    <xdr:sp macro="" textlink="">
      <xdr:nvSpPr>
        <xdr:cNvPr id="431" name="テキスト ボックス 430"/>
        <xdr:cNvSpPr txBox="1"/>
      </xdr:nvSpPr>
      <xdr:spPr>
        <a:xfrm>
          <a:off x="7594111" y="133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161252</xdr:rowOff>
    </xdr:from>
    <xdr:to>
      <xdr:col>36</xdr:col>
      <xdr:colOff>165100</xdr:colOff>
      <xdr:row>78</xdr:row>
      <xdr:rowOff>91402</xdr:rowOff>
    </xdr:to>
    <xdr:sp macro="" textlink="">
      <xdr:nvSpPr>
        <xdr:cNvPr id="432" name="楕円 431"/>
        <xdr:cNvSpPr/>
      </xdr:nvSpPr>
      <xdr:spPr>
        <a:xfrm>
          <a:off x="6921500" y="133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82529</xdr:rowOff>
    </xdr:from>
    <xdr:ext cx="469744" cy="259045"/>
    <xdr:sp macro="" textlink="">
      <xdr:nvSpPr>
        <xdr:cNvPr id="433" name="テキスト ボックス 432"/>
        <xdr:cNvSpPr txBox="1"/>
      </xdr:nvSpPr>
      <xdr:spPr>
        <a:xfrm>
          <a:off x="6737428" y="1345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65980</xdr:rowOff>
    </xdr:from>
    <xdr:to>
      <xdr:col>55</xdr:col>
      <xdr:colOff>0</xdr:colOff>
      <xdr:row>97</xdr:row>
      <xdr:rowOff>94757</xdr:rowOff>
    </xdr:to>
    <xdr:cxnSp macro="">
      <xdr:nvCxnSpPr>
        <xdr:cNvPr id="460" name="直線コネクタ 459"/>
        <xdr:cNvCxnSpPr/>
      </xdr:nvCxnSpPr>
      <xdr:spPr>
        <a:xfrm flipV="1">
          <a:off x="9639300" y="16696630"/>
          <a:ext cx="838200" cy="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94757</xdr:rowOff>
    </xdr:from>
    <xdr:to>
      <xdr:col>50</xdr:col>
      <xdr:colOff>114300</xdr:colOff>
      <xdr:row>97</xdr:row>
      <xdr:rowOff>98210</xdr:rowOff>
    </xdr:to>
    <xdr:cxnSp macro="">
      <xdr:nvCxnSpPr>
        <xdr:cNvPr id="463" name="直線コネクタ 462"/>
        <xdr:cNvCxnSpPr/>
      </xdr:nvCxnSpPr>
      <xdr:spPr>
        <a:xfrm flipV="1">
          <a:off x="8750300" y="16725407"/>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98210</xdr:rowOff>
    </xdr:from>
    <xdr:to>
      <xdr:col>45</xdr:col>
      <xdr:colOff>177800</xdr:colOff>
      <xdr:row>97</xdr:row>
      <xdr:rowOff>102617</xdr:rowOff>
    </xdr:to>
    <xdr:cxnSp macro="">
      <xdr:nvCxnSpPr>
        <xdr:cNvPr id="466" name="直線コネクタ 465"/>
        <xdr:cNvCxnSpPr/>
      </xdr:nvCxnSpPr>
      <xdr:spPr>
        <a:xfrm flipV="1">
          <a:off x="7861300" y="16728860"/>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98287</xdr:rowOff>
    </xdr:from>
    <xdr:to>
      <xdr:col>41</xdr:col>
      <xdr:colOff>50800</xdr:colOff>
      <xdr:row>97</xdr:row>
      <xdr:rowOff>102617</xdr:rowOff>
    </xdr:to>
    <xdr:cxnSp macro="">
      <xdr:nvCxnSpPr>
        <xdr:cNvPr id="469" name="直線コネクタ 468"/>
        <xdr:cNvCxnSpPr/>
      </xdr:nvCxnSpPr>
      <xdr:spPr>
        <a:xfrm>
          <a:off x="6972300" y="16728937"/>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15180</xdr:rowOff>
    </xdr:from>
    <xdr:to>
      <xdr:col>55</xdr:col>
      <xdr:colOff>50800</xdr:colOff>
      <xdr:row>97</xdr:row>
      <xdr:rowOff>116780</xdr:rowOff>
    </xdr:to>
    <xdr:sp macro="" textlink="">
      <xdr:nvSpPr>
        <xdr:cNvPr id="479" name="楕円 478"/>
        <xdr:cNvSpPr/>
      </xdr:nvSpPr>
      <xdr:spPr>
        <a:xfrm>
          <a:off x="10426700" y="1664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165057</xdr:rowOff>
    </xdr:from>
    <xdr:ext cx="534377" cy="259045"/>
    <xdr:sp macro="" textlink="">
      <xdr:nvSpPr>
        <xdr:cNvPr id="480" name="土木費該当値テキスト"/>
        <xdr:cNvSpPr txBox="1"/>
      </xdr:nvSpPr>
      <xdr:spPr>
        <a:xfrm>
          <a:off x="10528300" y="1662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43957</xdr:rowOff>
    </xdr:from>
    <xdr:to>
      <xdr:col>50</xdr:col>
      <xdr:colOff>165100</xdr:colOff>
      <xdr:row>97</xdr:row>
      <xdr:rowOff>145557</xdr:rowOff>
    </xdr:to>
    <xdr:sp macro="" textlink="">
      <xdr:nvSpPr>
        <xdr:cNvPr id="481" name="楕円 480"/>
        <xdr:cNvSpPr/>
      </xdr:nvSpPr>
      <xdr:spPr>
        <a:xfrm>
          <a:off x="9588500" y="166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136684</xdr:rowOff>
    </xdr:from>
    <xdr:ext cx="534377" cy="259045"/>
    <xdr:sp macro="" textlink="">
      <xdr:nvSpPr>
        <xdr:cNvPr id="482" name="テキスト ボックス 481"/>
        <xdr:cNvSpPr txBox="1"/>
      </xdr:nvSpPr>
      <xdr:spPr>
        <a:xfrm>
          <a:off x="9372111" y="1676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47410</xdr:rowOff>
    </xdr:from>
    <xdr:to>
      <xdr:col>46</xdr:col>
      <xdr:colOff>38100</xdr:colOff>
      <xdr:row>97</xdr:row>
      <xdr:rowOff>149010</xdr:rowOff>
    </xdr:to>
    <xdr:sp macro="" textlink="">
      <xdr:nvSpPr>
        <xdr:cNvPr id="483" name="楕円 482"/>
        <xdr:cNvSpPr/>
      </xdr:nvSpPr>
      <xdr:spPr>
        <a:xfrm>
          <a:off x="8699500" y="166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140137</xdr:rowOff>
    </xdr:from>
    <xdr:ext cx="534377" cy="259045"/>
    <xdr:sp macro="" textlink="">
      <xdr:nvSpPr>
        <xdr:cNvPr id="484" name="テキスト ボックス 483"/>
        <xdr:cNvSpPr txBox="1"/>
      </xdr:nvSpPr>
      <xdr:spPr>
        <a:xfrm>
          <a:off x="8483111" y="167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51817</xdr:rowOff>
    </xdr:from>
    <xdr:to>
      <xdr:col>41</xdr:col>
      <xdr:colOff>101600</xdr:colOff>
      <xdr:row>97</xdr:row>
      <xdr:rowOff>153417</xdr:rowOff>
    </xdr:to>
    <xdr:sp macro="" textlink="">
      <xdr:nvSpPr>
        <xdr:cNvPr id="485" name="楕円 484"/>
        <xdr:cNvSpPr/>
      </xdr:nvSpPr>
      <xdr:spPr>
        <a:xfrm>
          <a:off x="7810500" y="166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144544</xdr:rowOff>
    </xdr:from>
    <xdr:ext cx="534377" cy="259045"/>
    <xdr:sp macro="" textlink="">
      <xdr:nvSpPr>
        <xdr:cNvPr id="486" name="テキスト ボックス 485"/>
        <xdr:cNvSpPr txBox="1"/>
      </xdr:nvSpPr>
      <xdr:spPr>
        <a:xfrm>
          <a:off x="7594111" y="167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47487</xdr:rowOff>
    </xdr:from>
    <xdr:to>
      <xdr:col>36</xdr:col>
      <xdr:colOff>165100</xdr:colOff>
      <xdr:row>97</xdr:row>
      <xdr:rowOff>149087</xdr:rowOff>
    </xdr:to>
    <xdr:sp macro="" textlink="">
      <xdr:nvSpPr>
        <xdr:cNvPr id="487" name="楕円 486"/>
        <xdr:cNvSpPr/>
      </xdr:nvSpPr>
      <xdr:spPr>
        <a:xfrm>
          <a:off x="6921500" y="166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140214</xdr:rowOff>
    </xdr:from>
    <xdr:ext cx="534377" cy="259045"/>
    <xdr:sp macro="" textlink="">
      <xdr:nvSpPr>
        <xdr:cNvPr id="488" name="テキスト ボックス 487"/>
        <xdr:cNvSpPr txBox="1"/>
      </xdr:nvSpPr>
      <xdr:spPr>
        <a:xfrm>
          <a:off x="6705111" y="167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70529</xdr:rowOff>
    </xdr:from>
    <xdr:to>
      <xdr:col>85</xdr:col>
      <xdr:colOff>127000</xdr:colOff>
      <xdr:row>35</xdr:row>
      <xdr:rowOff>170466</xdr:rowOff>
    </xdr:to>
    <xdr:cxnSp macro="">
      <xdr:nvCxnSpPr>
        <xdr:cNvPr id="517" name="直線コネクタ 516"/>
        <xdr:cNvCxnSpPr/>
      </xdr:nvCxnSpPr>
      <xdr:spPr>
        <a:xfrm flipV="1">
          <a:off x="15481300" y="6071279"/>
          <a:ext cx="838200" cy="9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70280</xdr:rowOff>
    </xdr:from>
    <xdr:ext cx="534377" cy="259045"/>
    <xdr:sp macro="" textlink="">
      <xdr:nvSpPr>
        <xdr:cNvPr id="518" name="消防費平均値テキスト"/>
        <xdr:cNvSpPr txBox="1"/>
      </xdr:nvSpPr>
      <xdr:spPr>
        <a:xfrm>
          <a:off x="16370300" y="624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116802</xdr:rowOff>
    </xdr:from>
    <xdr:to>
      <xdr:col>81</xdr:col>
      <xdr:colOff>50800</xdr:colOff>
      <xdr:row>35</xdr:row>
      <xdr:rowOff>170466</xdr:rowOff>
    </xdr:to>
    <xdr:cxnSp macro="">
      <xdr:nvCxnSpPr>
        <xdr:cNvPr id="520" name="直線コネクタ 519"/>
        <xdr:cNvCxnSpPr/>
      </xdr:nvCxnSpPr>
      <xdr:spPr>
        <a:xfrm>
          <a:off x="14592300" y="6117552"/>
          <a:ext cx="889000" cy="5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10501</xdr:rowOff>
    </xdr:from>
    <xdr:ext cx="534377" cy="259045"/>
    <xdr:sp macro="" textlink="">
      <xdr:nvSpPr>
        <xdr:cNvPr id="522" name="テキスト ボックス 521"/>
        <xdr:cNvSpPr txBox="1"/>
      </xdr:nvSpPr>
      <xdr:spPr>
        <a:xfrm>
          <a:off x="15214111" y="6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116802</xdr:rowOff>
    </xdr:from>
    <xdr:to>
      <xdr:col>76</xdr:col>
      <xdr:colOff>114300</xdr:colOff>
      <xdr:row>36</xdr:row>
      <xdr:rowOff>2311</xdr:rowOff>
    </xdr:to>
    <xdr:cxnSp macro="">
      <xdr:nvCxnSpPr>
        <xdr:cNvPr id="523" name="直線コネクタ 522"/>
        <xdr:cNvCxnSpPr/>
      </xdr:nvCxnSpPr>
      <xdr:spPr>
        <a:xfrm flipV="1">
          <a:off x="13703300" y="6117552"/>
          <a:ext cx="889000" cy="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6234</xdr:rowOff>
    </xdr:from>
    <xdr:ext cx="534377" cy="259045"/>
    <xdr:sp macro="" textlink="">
      <xdr:nvSpPr>
        <xdr:cNvPr id="525" name="テキスト ボックス 524"/>
        <xdr:cNvSpPr txBox="1"/>
      </xdr:nvSpPr>
      <xdr:spPr>
        <a:xfrm>
          <a:off x="14325111" y="6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2311</xdr:rowOff>
    </xdr:from>
    <xdr:to>
      <xdr:col>71</xdr:col>
      <xdr:colOff>177800</xdr:colOff>
      <xdr:row>36</xdr:row>
      <xdr:rowOff>73597</xdr:rowOff>
    </xdr:to>
    <xdr:cxnSp macro="">
      <xdr:nvCxnSpPr>
        <xdr:cNvPr id="526" name="直線コネクタ 525"/>
        <xdr:cNvCxnSpPr/>
      </xdr:nvCxnSpPr>
      <xdr:spPr>
        <a:xfrm flipV="1">
          <a:off x="12814300" y="6174511"/>
          <a:ext cx="889000" cy="7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118172</xdr:rowOff>
    </xdr:from>
    <xdr:ext cx="534377" cy="259045"/>
    <xdr:sp macro="" textlink="">
      <xdr:nvSpPr>
        <xdr:cNvPr id="528" name="テキスト ボックス 527"/>
        <xdr:cNvSpPr txBox="1"/>
      </xdr:nvSpPr>
      <xdr:spPr>
        <a:xfrm>
          <a:off x="13436111" y="62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0" name="テキスト ボックス 529"/>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19729</xdr:rowOff>
    </xdr:from>
    <xdr:to>
      <xdr:col>85</xdr:col>
      <xdr:colOff>177800</xdr:colOff>
      <xdr:row>35</xdr:row>
      <xdr:rowOff>121329</xdr:rowOff>
    </xdr:to>
    <xdr:sp macro="" textlink="">
      <xdr:nvSpPr>
        <xdr:cNvPr id="536" name="楕円 535"/>
        <xdr:cNvSpPr/>
      </xdr:nvSpPr>
      <xdr:spPr>
        <a:xfrm>
          <a:off x="16268700" y="60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42606</xdr:rowOff>
    </xdr:from>
    <xdr:ext cx="534377" cy="259045"/>
    <xdr:sp macro="" textlink="">
      <xdr:nvSpPr>
        <xdr:cNvPr id="537" name="消防費該当値テキスト"/>
        <xdr:cNvSpPr txBox="1"/>
      </xdr:nvSpPr>
      <xdr:spPr>
        <a:xfrm>
          <a:off x="16370300" y="58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119666</xdr:rowOff>
    </xdr:from>
    <xdr:to>
      <xdr:col>81</xdr:col>
      <xdr:colOff>101600</xdr:colOff>
      <xdr:row>36</xdr:row>
      <xdr:rowOff>49816</xdr:rowOff>
    </xdr:to>
    <xdr:sp macro="" textlink="">
      <xdr:nvSpPr>
        <xdr:cNvPr id="538" name="楕円 537"/>
        <xdr:cNvSpPr/>
      </xdr:nvSpPr>
      <xdr:spPr>
        <a:xfrm>
          <a:off x="15430500" y="61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66343</xdr:rowOff>
    </xdr:from>
    <xdr:ext cx="534377" cy="259045"/>
    <xdr:sp macro="" textlink="">
      <xdr:nvSpPr>
        <xdr:cNvPr id="539" name="テキスト ボックス 538"/>
        <xdr:cNvSpPr txBox="1"/>
      </xdr:nvSpPr>
      <xdr:spPr>
        <a:xfrm>
          <a:off x="15214111" y="58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66002</xdr:rowOff>
    </xdr:from>
    <xdr:to>
      <xdr:col>76</xdr:col>
      <xdr:colOff>165100</xdr:colOff>
      <xdr:row>35</xdr:row>
      <xdr:rowOff>167602</xdr:rowOff>
    </xdr:to>
    <xdr:sp macro="" textlink="">
      <xdr:nvSpPr>
        <xdr:cNvPr id="540" name="楕円 539"/>
        <xdr:cNvSpPr/>
      </xdr:nvSpPr>
      <xdr:spPr>
        <a:xfrm>
          <a:off x="14541500" y="606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12679</xdr:rowOff>
    </xdr:from>
    <xdr:ext cx="534377" cy="259045"/>
    <xdr:sp macro="" textlink="">
      <xdr:nvSpPr>
        <xdr:cNvPr id="541" name="テキスト ボックス 540"/>
        <xdr:cNvSpPr txBox="1"/>
      </xdr:nvSpPr>
      <xdr:spPr>
        <a:xfrm>
          <a:off x="14325111" y="584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122961</xdr:rowOff>
    </xdr:from>
    <xdr:to>
      <xdr:col>72</xdr:col>
      <xdr:colOff>38100</xdr:colOff>
      <xdr:row>36</xdr:row>
      <xdr:rowOff>53111</xdr:rowOff>
    </xdr:to>
    <xdr:sp macro="" textlink="">
      <xdr:nvSpPr>
        <xdr:cNvPr id="542" name="楕円 541"/>
        <xdr:cNvSpPr/>
      </xdr:nvSpPr>
      <xdr:spPr>
        <a:xfrm>
          <a:off x="13652500" y="61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69638</xdr:rowOff>
    </xdr:from>
    <xdr:ext cx="534377" cy="259045"/>
    <xdr:sp macro="" textlink="">
      <xdr:nvSpPr>
        <xdr:cNvPr id="543" name="テキスト ボックス 542"/>
        <xdr:cNvSpPr txBox="1"/>
      </xdr:nvSpPr>
      <xdr:spPr>
        <a:xfrm>
          <a:off x="13436111" y="58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22797</xdr:rowOff>
    </xdr:from>
    <xdr:to>
      <xdr:col>67</xdr:col>
      <xdr:colOff>101600</xdr:colOff>
      <xdr:row>36</xdr:row>
      <xdr:rowOff>124397</xdr:rowOff>
    </xdr:to>
    <xdr:sp macro="" textlink="">
      <xdr:nvSpPr>
        <xdr:cNvPr id="544" name="楕円 543"/>
        <xdr:cNvSpPr/>
      </xdr:nvSpPr>
      <xdr:spPr>
        <a:xfrm>
          <a:off x="12763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140924</xdr:rowOff>
    </xdr:from>
    <xdr:ext cx="534377" cy="259045"/>
    <xdr:sp macro="" textlink="">
      <xdr:nvSpPr>
        <xdr:cNvPr id="545" name="テキスト ボックス 544"/>
        <xdr:cNvSpPr txBox="1"/>
      </xdr:nvSpPr>
      <xdr:spPr>
        <a:xfrm>
          <a:off x="12547111" y="597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21344</xdr:rowOff>
    </xdr:from>
    <xdr:to>
      <xdr:col>85</xdr:col>
      <xdr:colOff>127000</xdr:colOff>
      <xdr:row>58</xdr:row>
      <xdr:rowOff>77037</xdr:rowOff>
    </xdr:to>
    <xdr:cxnSp macro="">
      <xdr:nvCxnSpPr>
        <xdr:cNvPr id="576" name="直線コネクタ 575"/>
        <xdr:cNvCxnSpPr/>
      </xdr:nvCxnSpPr>
      <xdr:spPr>
        <a:xfrm flipV="1">
          <a:off x="15481300" y="9965444"/>
          <a:ext cx="838200" cy="5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34015</xdr:rowOff>
    </xdr:from>
    <xdr:to>
      <xdr:col>81</xdr:col>
      <xdr:colOff>50800</xdr:colOff>
      <xdr:row>58</xdr:row>
      <xdr:rowOff>77037</xdr:rowOff>
    </xdr:to>
    <xdr:cxnSp macro="">
      <xdr:nvCxnSpPr>
        <xdr:cNvPr id="579" name="直線コネクタ 578"/>
        <xdr:cNvCxnSpPr/>
      </xdr:nvCxnSpPr>
      <xdr:spPr>
        <a:xfrm>
          <a:off x="14592300" y="9978115"/>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3905</xdr:rowOff>
    </xdr:from>
    <xdr:to>
      <xdr:col>76</xdr:col>
      <xdr:colOff>114300</xdr:colOff>
      <xdr:row>58</xdr:row>
      <xdr:rowOff>34015</xdr:rowOff>
    </xdr:to>
    <xdr:cxnSp macro="">
      <xdr:nvCxnSpPr>
        <xdr:cNvPr id="582" name="直線コネクタ 581"/>
        <xdr:cNvCxnSpPr/>
      </xdr:nvCxnSpPr>
      <xdr:spPr>
        <a:xfrm>
          <a:off x="13703300" y="9776555"/>
          <a:ext cx="889000" cy="20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3905</xdr:rowOff>
    </xdr:from>
    <xdr:to>
      <xdr:col>71</xdr:col>
      <xdr:colOff>177800</xdr:colOff>
      <xdr:row>58</xdr:row>
      <xdr:rowOff>82459</xdr:rowOff>
    </xdr:to>
    <xdr:cxnSp macro="">
      <xdr:nvCxnSpPr>
        <xdr:cNvPr id="585" name="直線コネクタ 584"/>
        <xdr:cNvCxnSpPr/>
      </xdr:nvCxnSpPr>
      <xdr:spPr>
        <a:xfrm flipV="1">
          <a:off x="12814300" y="9776555"/>
          <a:ext cx="889000" cy="25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9361</xdr:rowOff>
    </xdr:from>
    <xdr:ext cx="534377" cy="259045"/>
    <xdr:sp macro="" textlink="">
      <xdr:nvSpPr>
        <xdr:cNvPr id="587" name="テキスト ボックス 586"/>
        <xdr:cNvSpPr txBox="1"/>
      </xdr:nvSpPr>
      <xdr:spPr>
        <a:xfrm>
          <a:off x="13436111" y="99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141994</xdr:rowOff>
    </xdr:from>
    <xdr:to>
      <xdr:col>85</xdr:col>
      <xdr:colOff>177800</xdr:colOff>
      <xdr:row>58</xdr:row>
      <xdr:rowOff>72144</xdr:rowOff>
    </xdr:to>
    <xdr:sp macro="" textlink="">
      <xdr:nvSpPr>
        <xdr:cNvPr id="595" name="楕円 594"/>
        <xdr:cNvSpPr/>
      </xdr:nvSpPr>
      <xdr:spPr>
        <a:xfrm>
          <a:off x="16268700" y="9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56921</xdr:rowOff>
    </xdr:from>
    <xdr:ext cx="534377" cy="259045"/>
    <xdr:sp macro="" textlink="">
      <xdr:nvSpPr>
        <xdr:cNvPr id="596" name="教育費該当値テキスト"/>
        <xdr:cNvSpPr txBox="1"/>
      </xdr:nvSpPr>
      <xdr:spPr>
        <a:xfrm>
          <a:off x="16370300" y="98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26237</xdr:rowOff>
    </xdr:from>
    <xdr:to>
      <xdr:col>81</xdr:col>
      <xdr:colOff>101600</xdr:colOff>
      <xdr:row>58</xdr:row>
      <xdr:rowOff>127837</xdr:rowOff>
    </xdr:to>
    <xdr:sp macro="" textlink="">
      <xdr:nvSpPr>
        <xdr:cNvPr id="597" name="楕円 596"/>
        <xdr:cNvSpPr/>
      </xdr:nvSpPr>
      <xdr:spPr>
        <a:xfrm>
          <a:off x="15430500" y="99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118964</xdr:rowOff>
    </xdr:from>
    <xdr:ext cx="534377" cy="259045"/>
    <xdr:sp macro="" textlink="">
      <xdr:nvSpPr>
        <xdr:cNvPr id="598" name="テキスト ボックス 597"/>
        <xdr:cNvSpPr txBox="1"/>
      </xdr:nvSpPr>
      <xdr:spPr>
        <a:xfrm>
          <a:off x="15214111" y="100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154665</xdr:rowOff>
    </xdr:from>
    <xdr:to>
      <xdr:col>76</xdr:col>
      <xdr:colOff>165100</xdr:colOff>
      <xdr:row>58</xdr:row>
      <xdr:rowOff>84815</xdr:rowOff>
    </xdr:to>
    <xdr:sp macro="" textlink="">
      <xdr:nvSpPr>
        <xdr:cNvPr id="599" name="楕円 598"/>
        <xdr:cNvSpPr/>
      </xdr:nvSpPr>
      <xdr:spPr>
        <a:xfrm>
          <a:off x="14541500" y="992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75942</xdr:rowOff>
    </xdr:from>
    <xdr:ext cx="534377" cy="259045"/>
    <xdr:sp macro="" textlink="">
      <xdr:nvSpPr>
        <xdr:cNvPr id="600" name="テキスト ボックス 599"/>
        <xdr:cNvSpPr txBox="1"/>
      </xdr:nvSpPr>
      <xdr:spPr>
        <a:xfrm>
          <a:off x="14325111" y="100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124555</xdr:rowOff>
    </xdr:from>
    <xdr:to>
      <xdr:col>72</xdr:col>
      <xdr:colOff>38100</xdr:colOff>
      <xdr:row>57</xdr:row>
      <xdr:rowOff>54705</xdr:rowOff>
    </xdr:to>
    <xdr:sp macro="" textlink="">
      <xdr:nvSpPr>
        <xdr:cNvPr id="601" name="楕円 600"/>
        <xdr:cNvSpPr/>
      </xdr:nvSpPr>
      <xdr:spPr>
        <a:xfrm>
          <a:off x="13652500" y="97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71232</xdr:rowOff>
    </xdr:from>
    <xdr:ext cx="534377" cy="259045"/>
    <xdr:sp macro="" textlink="">
      <xdr:nvSpPr>
        <xdr:cNvPr id="602" name="テキスト ボックス 601"/>
        <xdr:cNvSpPr txBox="1"/>
      </xdr:nvSpPr>
      <xdr:spPr>
        <a:xfrm>
          <a:off x="13436111" y="950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31659</xdr:rowOff>
    </xdr:from>
    <xdr:to>
      <xdr:col>67</xdr:col>
      <xdr:colOff>101600</xdr:colOff>
      <xdr:row>58</xdr:row>
      <xdr:rowOff>133259</xdr:rowOff>
    </xdr:to>
    <xdr:sp macro="" textlink="">
      <xdr:nvSpPr>
        <xdr:cNvPr id="603" name="楕円 602"/>
        <xdr:cNvSpPr/>
      </xdr:nvSpPr>
      <xdr:spPr>
        <a:xfrm>
          <a:off x="12763500" y="99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124386</xdr:rowOff>
    </xdr:from>
    <xdr:ext cx="534377" cy="259045"/>
    <xdr:sp macro="" textlink="">
      <xdr:nvSpPr>
        <xdr:cNvPr id="604" name="テキスト ボックス 603"/>
        <xdr:cNvSpPr txBox="1"/>
      </xdr:nvSpPr>
      <xdr:spPr>
        <a:xfrm>
          <a:off x="12547111" y="1006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57198</xdr:rowOff>
    </xdr:from>
    <xdr:to>
      <xdr:col>85</xdr:col>
      <xdr:colOff>127000</xdr:colOff>
      <xdr:row>78</xdr:row>
      <xdr:rowOff>64376</xdr:rowOff>
    </xdr:to>
    <xdr:cxnSp macro="">
      <xdr:nvCxnSpPr>
        <xdr:cNvPr id="631" name="直線コネクタ 630"/>
        <xdr:cNvCxnSpPr/>
      </xdr:nvCxnSpPr>
      <xdr:spPr>
        <a:xfrm>
          <a:off x="15481300" y="13430298"/>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57198</xdr:rowOff>
    </xdr:from>
    <xdr:to>
      <xdr:col>81</xdr:col>
      <xdr:colOff>50800</xdr:colOff>
      <xdr:row>78</xdr:row>
      <xdr:rowOff>134420</xdr:rowOff>
    </xdr:to>
    <xdr:cxnSp macro="">
      <xdr:nvCxnSpPr>
        <xdr:cNvPr id="634" name="直線コネクタ 633"/>
        <xdr:cNvCxnSpPr/>
      </xdr:nvCxnSpPr>
      <xdr:spPr>
        <a:xfrm flipV="1">
          <a:off x="14592300" y="13430298"/>
          <a:ext cx="889000" cy="7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120728</xdr:rowOff>
    </xdr:from>
    <xdr:ext cx="469744" cy="259045"/>
    <xdr:sp macro="" textlink="">
      <xdr:nvSpPr>
        <xdr:cNvPr id="636" name="テキスト ボックス 635"/>
        <xdr:cNvSpPr txBox="1"/>
      </xdr:nvSpPr>
      <xdr:spPr>
        <a:xfrm>
          <a:off x="15246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131242</xdr:rowOff>
    </xdr:from>
    <xdr:to>
      <xdr:col>76</xdr:col>
      <xdr:colOff>114300</xdr:colOff>
      <xdr:row>78</xdr:row>
      <xdr:rowOff>134420</xdr:rowOff>
    </xdr:to>
    <xdr:cxnSp macro="">
      <xdr:nvCxnSpPr>
        <xdr:cNvPr id="637" name="直線コネクタ 636"/>
        <xdr:cNvCxnSpPr/>
      </xdr:nvCxnSpPr>
      <xdr:spPr>
        <a:xfrm>
          <a:off x="13703300" y="13504342"/>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123949</xdr:rowOff>
    </xdr:from>
    <xdr:to>
      <xdr:col>71</xdr:col>
      <xdr:colOff>177800</xdr:colOff>
      <xdr:row>78</xdr:row>
      <xdr:rowOff>131242</xdr:rowOff>
    </xdr:to>
    <xdr:cxnSp macro="">
      <xdr:nvCxnSpPr>
        <xdr:cNvPr id="640" name="直線コネクタ 639"/>
        <xdr:cNvCxnSpPr/>
      </xdr:nvCxnSpPr>
      <xdr:spPr>
        <a:xfrm>
          <a:off x="12814300" y="13497049"/>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13576</xdr:rowOff>
    </xdr:from>
    <xdr:to>
      <xdr:col>85</xdr:col>
      <xdr:colOff>177800</xdr:colOff>
      <xdr:row>78</xdr:row>
      <xdr:rowOff>115176</xdr:rowOff>
    </xdr:to>
    <xdr:sp macro="" textlink="">
      <xdr:nvSpPr>
        <xdr:cNvPr id="650" name="楕円 649"/>
        <xdr:cNvSpPr/>
      </xdr:nvSpPr>
      <xdr:spPr>
        <a:xfrm>
          <a:off x="16268700" y="133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99953</xdr:rowOff>
    </xdr:from>
    <xdr:ext cx="469744" cy="259045"/>
    <xdr:sp macro="" textlink="">
      <xdr:nvSpPr>
        <xdr:cNvPr id="651" name="災害復旧費該当値テキスト"/>
        <xdr:cNvSpPr txBox="1"/>
      </xdr:nvSpPr>
      <xdr:spPr>
        <a:xfrm>
          <a:off x="16370300" y="133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6398</xdr:rowOff>
    </xdr:from>
    <xdr:to>
      <xdr:col>81</xdr:col>
      <xdr:colOff>101600</xdr:colOff>
      <xdr:row>78</xdr:row>
      <xdr:rowOff>107998</xdr:rowOff>
    </xdr:to>
    <xdr:sp macro="" textlink="">
      <xdr:nvSpPr>
        <xdr:cNvPr id="652" name="楕円 651"/>
        <xdr:cNvSpPr/>
      </xdr:nvSpPr>
      <xdr:spPr>
        <a:xfrm>
          <a:off x="15430500" y="133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124525</xdr:rowOff>
    </xdr:from>
    <xdr:ext cx="469744" cy="259045"/>
    <xdr:sp macro="" textlink="">
      <xdr:nvSpPr>
        <xdr:cNvPr id="653" name="テキスト ボックス 652"/>
        <xdr:cNvSpPr txBox="1"/>
      </xdr:nvSpPr>
      <xdr:spPr>
        <a:xfrm>
          <a:off x="15246428" y="1315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83620</xdr:rowOff>
    </xdr:from>
    <xdr:to>
      <xdr:col>76</xdr:col>
      <xdr:colOff>165100</xdr:colOff>
      <xdr:row>79</xdr:row>
      <xdr:rowOff>13770</xdr:rowOff>
    </xdr:to>
    <xdr:sp macro="" textlink="">
      <xdr:nvSpPr>
        <xdr:cNvPr id="654" name="楕円 653"/>
        <xdr:cNvSpPr/>
      </xdr:nvSpPr>
      <xdr:spPr>
        <a:xfrm>
          <a:off x="14541500" y="1345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4897</xdr:rowOff>
    </xdr:from>
    <xdr:ext cx="378565" cy="259045"/>
    <xdr:sp macro="" textlink="">
      <xdr:nvSpPr>
        <xdr:cNvPr id="655" name="テキスト ボックス 654"/>
        <xdr:cNvSpPr txBox="1"/>
      </xdr:nvSpPr>
      <xdr:spPr>
        <a:xfrm>
          <a:off x="14403017" y="13549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80442</xdr:rowOff>
    </xdr:from>
    <xdr:to>
      <xdr:col>72</xdr:col>
      <xdr:colOff>38100</xdr:colOff>
      <xdr:row>79</xdr:row>
      <xdr:rowOff>10592</xdr:rowOff>
    </xdr:to>
    <xdr:sp macro="" textlink="">
      <xdr:nvSpPr>
        <xdr:cNvPr id="656" name="楕円 655"/>
        <xdr:cNvSpPr/>
      </xdr:nvSpPr>
      <xdr:spPr>
        <a:xfrm>
          <a:off x="13652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1719</xdr:rowOff>
    </xdr:from>
    <xdr:ext cx="378565" cy="259045"/>
    <xdr:sp macro="" textlink="">
      <xdr:nvSpPr>
        <xdr:cNvPr id="657" name="テキスト ボックス 656"/>
        <xdr:cNvSpPr txBox="1"/>
      </xdr:nvSpPr>
      <xdr:spPr>
        <a:xfrm>
          <a:off x="13514017" y="13546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73149</xdr:rowOff>
    </xdr:from>
    <xdr:to>
      <xdr:col>67</xdr:col>
      <xdr:colOff>101600</xdr:colOff>
      <xdr:row>79</xdr:row>
      <xdr:rowOff>3299</xdr:rowOff>
    </xdr:to>
    <xdr:sp macro="" textlink="">
      <xdr:nvSpPr>
        <xdr:cNvPr id="658" name="楕円 657"/>
        <xdr:cNvSpPr/>
      </xdr:nvSpPr>
      <xdr:spPr>
        <a:xfrm>
          <a:off x="12763500" y="134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165876</xdr:rowOff>
    </xdr:from>
    <xdr:ext cx="378565" cy="259045"/>
    <xdr:sp macro="" textlink="">
      <xdr:nvSpPr>
        <xdr:cNvPr id="659" name="テキスト ボックス 658"/>
        <xdr:cNvSpPr txBox="1"/>
      </xdr:nvSpPr>
      <xdr:spPr>
        <a:xfrm>
          <a:off x="12625017" y="13538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122273</xdr:rowOff>
    </xdr:from>
    <xdr:to>
      <xdr:col>85</xdr:col>
      <xdr:colOff>127000</xdr:colOff>
      <xdr:row>97</xdr:row>
      <xdr:rowOff>135151</xdr:rowOff>
    </xdr:to>
    <xdr:cxnSp macro="">
      <xdr:nvCxnSpPr>
        <xdr:cNvPr id="688" name="直線コネクタ 687"/>
        <xdr:cNvCxnSpPr/>
      </xdr:nvCxnSpPr>
      <xdr:spPr>
        <a:xfrm>
          <a:off x="15481300" y="16752923"/>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122273</xdr:rowOff>
    </xdr:from>
    <xdr:to>
      <xdr:col>81</xdr:col>
      <xdr:colOff>50800</xdr:colOff>
      <xdr:row>97</xdr:row>
      <xdr:rowOff>144745</xdr:rowOff>
    </xdr:to>
    <xdr:cxnSp macro="">
      <xdr:nvCxnSpPr>
        <xdr:cNvPr id="691" name="直線コネクタ 690"/>
        <xdr:cNvCxnSpPr/>
      </xdr:nvCxnSpPr>
      <xdr:spPr>
        <a:xfrm flipV="1">
          <a:off x="14592300" y="16752923"/>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135342</xdr:rowOff>
    </xdr:from>
    <xdr:to>
      <xdr:col>76</xdr:col>
      <xdr:colOff>114300</xdr:colOff>
      <xdr:row>97</xdr:row>
      <xdr:rowOff>144745</xdr:rowOff>
    </xdr:to>
    <xdr:cxnSp macro="">
      <xdr:nvCxnSpPr>
        <xdr:cNvPr id="694" name="直線コネクタ 693"/>
        <xdr:cNvCxnSpPr/>
      </xdr:nvCxnSpPr>
      <xdr:spPr>
        <a:xfrm>
          <a:off x="13703300" y="16765992"/>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89599</xdr:rowOff>
    </xdr:from>
    <xdr:to>
      <xdr:col>71</xdr:col>
      <xdr:colOff>177800</xdr:colOff>
      <xdr:row>97</xdr:row>
      <xdr:rowOff>135342</xdr:rowOff>
    </xdr:to>
    <xdr:cxnSp macro="">
      <xdr:nvCxnSpPr>
        <xdr:cNvPr id="697" name="直線コネクタ 696"/>
        <xdr:cNvCxnSpPr/>
      </xdr:nvCxnSpPr>
      <xdr:spPr>
        <a:xfrm>
          <a:off x="12814300" y="16720249"/>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38952</xdr:rowOff>
    </xdr:from>
    <xdr:ext cx="534377" cy="259045"/>
    <xdr:sp macro="" textlink="">
      <xdr:nvSpPr>
        <xdr:cNvPr id="699" name="テキスト ボックス 698"/>
        <xdr:cNvSpPr txBox="1"/>
      </xdr:nvSpPr>
      <xdr:spPr>
        <a:xfrm>
          <a:off x="13436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84351</xdr:rowOff>
    </xdr:from>
    <xdr:to>
      <xdr:col>85</xdr:col>
      <xdr:colOff>177800</xdr:colOff>
      <xdr:row>98</xdr:row>
      <xdr:rowOff>14501</xdr:rowOff>
    </xdr:to>
    <xdr:sp macro="" textlink="">
      <xdr:nvSpPr>
        <xdr:cNvPr id="707" name="楕円 706"/>
        <xdr:cNvSpPr/>
      </xdr:nvSpPr>
      <xdr:spPr>
        <a:xfrm>
          <a:off x="16268700" y="1671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170728</xdr:rowOff>
    </xdr:from>
    <xdr:ext cx="534377" cy="259045"/>
    <xdr:sp macro="" textlink="">
      <xdr:nvSpPr>
        <xdr:cNvPr id="708" name="公債費該当値テキスト"/>
        <xdr:cNvSpPr txBox="1"/>
      </xdr:nvSpPr>
      <xdr:spPr>
        <a:xfrm>
          <a:off x="16370300" y="1662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71473</xdr:rowOff>
    </xdr:from>
    <xdr:to>
      <xdr:col>81</xdr:col>
      <xdr:colOff>101600</xdr:colOff>
      <xdr:row>98</xdr:row>
      <xdr:rowOff>1623</xdr:rowOff>
    </xdr:to>
    <xdr:sp macro="" textlink="">
      <xdr:nvSpPr>
        <xdr:cNvPr id="709" name="楕円 708"/>
        <xdr:cNvSpPr/>
      </xdr:nvSpPr>
      <xdr:spPr>
        <a:xfrm>
          <a:off x="15430500" y="167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164200</xdr:rowOff>
    </xdr:from>
    <xdr:ext cx="534377" cy="259045"/>
    <xdr:sp macro="" textlink="">
      <xdr:nvSpPr>
        <xdr:cNvPr id="710" name="テキスト ボックス 709"/>
        <xdr:cNvSpPr txBox="1"/>
      </xdr:nvSpPr>
      <xdr:spPr>
        <a:xfrm>
          <a:off x="15214111" y="1679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93945</xdr:rowOff>
    </xdr:from>
    <xdr:to>
      <xdr:col>76</xdr:col>
      <xdr:colOff>165100</xdr:colOff>
      <xdr:row>98</xdr:row>
      <xdr:rowOff>24095</xdr:rowOff>
    </xdr:to>
    <xdr:sp macro="" textlink="">
      <xdr:nvSpPr>
        <xdr:cNvPr id="711" name="楕円 710"/>
        <xdr:cNvSpPr/>
      </xdr:nvSpPr>
      <xdr:spPr>
        <a:xfrm>
          <a:off x="14541500" y="167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15222</xdr:rowOff>
    </xdr:from>
    <xdr:ext cx="534377" cy="259045"/>
    <xdr:sp macro="" textlink="">
      <xdr:nvSpPr>
        <xdr:cNvPr id="712" name="テキスト ボックス 711"/>
        <xdr:cNvSpPr txBox="1"/>
      </xdr:nvSpPr>
      <xdr:spPr>
        <a:xfrm>
          <a:off x="14325111" y="168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84542</xdr:rowOff>
    </xdr:from>
    <xdr:to>
      <xdr:col>72</xdr:col>
      <xdr:colOff>38100</xdr:colOff>
      <xdr:row>98</xdr:row>
      <xdr:rowOff>14692</xdr:rowOff>
    </xdr:to>
    <xdr:sp macro="" textlink="">
      <xdr:nvSpPr>
        <xdr:cNvPr id="713" name="楕円 712"/>
        <xdr:cNvSpPr/>
      </xdr:nvSpPr>
      <xdr:spPr>
        <a:xfrm>
          <a:off x="13652500" y="167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5819</xdr:rowOff>
    </xdr:from>
    <xdr:ext cx="534377" cy="259045"/>
    <xdr:sp macro="" textlink="">
      <xdr:nvSpPr>
        <xdr:cNvPr id="714" name="テキスト ボックス 713"/>
        <xdr:cNvSpPr txBox="1"/>
      </xdr:nvSpPr>
      <xdr:spPr>
        <a:xfrm>
          <a:off x="13436111" y="1680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38799</xdr:rowOff>
    </xdr:from>
    <xdr:to>
      <xdr:col>67</xdr:col>
      <xdr:colOff>101600</xdr:colOff>
      <xdr:row>97</xdr:row>
      <xdr:rowOff>140399</xdr:rowOff>
    </xdr:to>
    <xdr:sp macro="" textlink="">
      <xdr:nvSpPr>
        <xdr:cNvPr id="715" name="楕円 714"/>
        <xdr:cNvSpPr/>
      </xdr:nvSpPr>
      <xdr:spPr>
        <a:xfrm>
          <a:off x="12763500" y="166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131526</xdr:rowOff>
    </xdr:from>
    <xdr:ext cx="534377" cy="259045"/>
    <xdr:sp macro="" textlink="">
      <xdr:nvSpPr>
        <xdr:cNvPr id="716" name="テキスト ボックス 715"/>
        <xdr:cNvSpPr txBox="1"/>
      </xdr:nvSpPr>
      <xdr:spPr>
        <a:xfrm>
          <a:off x="12547111" y="167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51003</xdr:rowOff>
    </xdr:from>
    <xdr:to>
      <xdr:col>116</xdr:col>
      <xdr:colOff>63500</xdr:colOff>
      <xdr:row>38</xdr:row>
      <xdr:rowOff>139700</xdr:rowOff>
    </xdr:to>
    <xdr:cxnSp macro="">
      <xdr:nvCxnSpPr>
        <xdr:cNvPr id="743" name="直線コネクタ 742"/>
        <xdr:cNvCxnSpPr/>
      </xdr:nvCxnSpPr>
      <xdr:spPr>
        <a:xfrm flipV="1">
          <a:off x="21323300" y="5708853"/>
          <a:ext cx="838200" cy="94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20693</xdr:rowOff>
    </xdr:from>
    <xdr:ext cx="378565" cy="259045"/>
    <xdr:sp macro="" textlink="">
      <xdr:nvSpPr>
        <xdr:cNvPr id="744" name="諸支出金平均値テキスト"/>
        <xdr:cNvSpPr txBox="1"/>
      </xdr:nvSpPr>
      <xdr:spPr>
        <a:xfrm>
          <a:off x="22212300" y="6535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203</xdr:rowOff>
    </xdr:from>
    <xdr:to>
      <xdr:col>116</xdr:col>
      <xdr:colOff>114300</xdr:colOff>
      <xdr:row>33</xdr:row>
      <xdr:rowOff>101803</xdr:rowOff>
    </xdr:to>
    <xdr:sp macro="" textlink="">
      <xdr:nvSpPr>
        <xdr:cNvPr id="762" name="楕円 761"/>
        <xdr:cNvSpPr/>
      </xdr:nvSpPr>
      <xdr:spPr>
        <a:xfrm>
          <a:off x="22110700" y="56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23080</xdr:rowOff>
    </xdr:from>
    <xdr:ext cx="469744" cy="259045"/>
    <xdr:sp macro="" textlink="">
      <xdr:nvSpPr>
        <xdr:cNvPr id="763" name="諸支出金該当値テキスト"/>
        <xdr:cNvSpPr txBox="1"/>
      </xdr:nvSpPr>
      <xdr:spPr>
        <a:xfrm>
          <a:off x="22212300" y="550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総括</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少子高齢化・過疎化の影響は著しく、人口が</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人／年程度減少しており、住民一人当たりのコストの上昇の主因となっている。これについては今後も続く見通しで、人口減少施策に取り組んでいくことが重要な課題である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総務費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内平均や前年度と比べて大きく増加傾向にある。主な原因は庁舎建設関連経費の増加、光ファイバ網整備が挙げられる。庁舎建設が本格化していく中で、総務費の増大は避けられない状況であるため、内容精査、財源確保に努め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民生費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高齢化の影響で、扶助費や保険会計繰出金の増加が見込まれる。資格審査の適正化や保険事業計画の適正実施を行い、費用の増大に歯止めをかけるように努める。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衛生費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清掃費については施設の老朽化が著しく、長期的且つ計画的な施設更新の検討が必要となっており、広域化を含めた検討を行い、事業費の抑制を図る。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農林水産業費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漁港更新工事や分収林伐採管理など、海や山の資源を管理することにより、新たな地域の付加価値を検討する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商工費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観光振興費が主となっている。今後は観光と商工を組み合わせた効果の高い事業を精査し、地域の魅力発掘に注力する。施設においては老朽化が著しく、観光施設整備エリア計画に基づいた計画的な修繕を行い、補助金等の財源を最大限活用し、一般財源の抑制を図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土木費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道路や橋梁、河川の維持費用が主となっているが、施設の老朽化が著しく、長寿命化計画に基づく事業を計画的に実施し、費用の抑制を図る。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防災施設の整備、常備・非常備消防の整備、住民への啓発等が主となっている。今年度においては、耐震性貯水槽の整備、津波避難路の整備等の大型事業が増えたため、費用が増加している。消防関連施設の老朽化が進んでおり、集約化等を計画的に行い、効率的に費用の抑制を図っていく。</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教育費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学校給食の公会計化や中学校統合事業により費用が増加した。今後中学校統合が予定されているため、内容精査及び財源確保を検討していく。</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災害復旧費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台風や大雨などの災害が４件あり、道路、漁港、離岸堤の大規模修繕が発生したことにより、昨年度に続き高い水準となっている。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公債費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過去に起債を抑制してきた効果による減少が続いているが、過疎対策事業債の発行開始、今後の大型事業により大幅な増加が見込まれるため、内容の精査はもちろんのこと、条件有利な借り入れの選択などの検討をしていく。</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諸支出金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国有地の購入を実施したため、皆増となっている。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行財政改革への取組等により、実質収支は継続的に黒字を確保している。財政調整基金残高の減少は災害復旧や庁舎建設、中学校統合事業等に対して基金取り崩しをしたためと考えられる。今後、予定されている大型事業に伴い、更なる財政調整基金を含めた基金の大幅な取り崩しを検討しており、実質単年度収支は引き続き低い水準で推移していくものと推察する。そのような中でも行財政改革を進め、中長期的な見通しで取り崩し額を最小限にとどめ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全会計において黒字収支となっているが、一般会計より他会計への繰出し金が実質収支額を支えている側面もあるため、各会計における経費の削減を徹底することが課題となる。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特に、下水道事業会計においては、独立採算の原則に立ち返った料金収入の拡大による経営健全化を図り、下水道事業単体の黒字拡大を達成する必要がある。これにより、一般会計の黒字拡大につながるため、計画的な運営、経営の健全化を行うことにより、下田市全体の黒字拡大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11089894</v>
      </c>
      <c r="BO4" s="392"/>
      <c r="BP4" s="392"/>
      <c r="BQ4" s="392"/>
      <c r="BR4" s="392"/>
      <c r="BS4" s="392"/>
      <c r="BT4" s="392"/>
      <c r="BU4" s="393"/>
      <c r="BV4" s="391">
        <v>10708261</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11.2</v>
      </c>
      <c r="CU4" s="398"/>
      <c r="CV4" s="398"/>
      <c r="CW4" s="398"/>
      <c r="CX4" s="398"/>
      <c r="CY4" s="398"/>
      <c r="CZ4" s="398"/>
      <c r="DA4" s="399"/>
      <c r="DB4" s="397">
        <v>11.1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10400808</v>
      </c>
      <c r="BO5" s="429"/>
      <c r="BP5" s="429"/>
      <c r="BQ5" s="429"/>
      <c r="BR5" s="429"/>
      <c r="BS5" s="429"/>
      <c r="BT5" s="429"/>
      <c r="BU5" s="430"/>
      <c r="BV5" s="428">
        <v>10030418</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90.5</v>
      </c>
      <c r="CU5" s="426"/>
      <c r="CV5" s="426"/>
      <c r="CW5" s="426"/>
      <c r="CX5" s="426"/>
      <c r="CY5" s="426"/>
      <c r="CZ5" s="426"/>
      <c r="DA5" s="427"/>
      <c r="DB5" s="425">
        <v>87.9</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689086</v>
      </c>
      <c r="BO6" s="429"/>
      <c r="BP6" s="429"/>
      <c r="BQ6" s="429"/>
      <c r="BR6" s="429"/>
      <c r="BS6" s="429"/>
      <c r="BT6" s="429"/>
      <c r="BU6" s="430"/>
      <c r="BV6" s="428">
        <v>677843</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96</v>
      </c>
      <c r="CU6" s="466"/>
      <c r="CV6" s="466"/>
      <c r="CW6" s="466"/>
      <c r="CX6" s="466"/>
      <c r="CY6" s="466"/>
      <c r="CZ6" s="466"/>
      <c r="DA6" s="467"/>
      <c r="DB6" s="465">
        <v>93.4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94</v>
      </c>
      <c r="AV7" s="461"/>
      <c r="AW7" s="461"/>
      <c r="AX7" s="461"/>
      <c r="AY7" s="462" t="s">
        <v>106</v>
      </c>
      <c r="AZ7" s="463"/>
      <c r="BA7" s="463"/>
      <c r="BB7" s="463"/>
      <c r="BC7" s="463"/>
      <c r="BD7" s="463"/>
      <c r="BE7" s="463"/>
      <c r="BF7" s="463"/>
      <c r="BG7" s="463"/>
      <c r="BH7" s="463"/>
      <c r="BI7" s="463"/>
      <c r="BJ7" s="463"/>
      <c r="BK7" s="463"/>
      <c r="BL7" s="463"/>
      <c r="BM7" s="464"/>
      <c r="BN7" s="428">
        <v>10525</v>
      </c>
      <c r="BO7" s="429"/>
      <c r="BP7" s="429"/>
      <c r="BQ7" s="429"/>
      <c r="BR7" s="429"/>
      <c r="BS7" s="429"/>
      <c r="BT7" s="429"/>
      <c r="BU7" s="430"/>
      <c r="BV7" s="428">
        <v>10167</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6049515</v>
      </c>
      <c r="CU7" s="429"/>
      <c r="CV7" s="429"/>
      <c r="CW7" s="429"/>
      <c r="CX7" s="429"/>
      <c r="CY7" s="429"/>
      <c r="CZ7" s="429"/>
      <c r="DA7" s="430"/>
      <c r="DB7" s="428">
        <v>6001325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678561</v>
      </c>
      <c r="BO8" s="429"/>
      <c r="BP8" s="429"/>
      <c r="BQ8" s="429"/>
      <c r="BR8" s="429"/>
      <c r="BS8" s="429"/>
      <c r="BT8" s="429"/>
      <c r="BU8" s="430"/>
      <c r="BV8" s="428">
        <v>667676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0.5</v>
      </c>
      <c r="CU8" s="469"/>
      <c r="CV8" s="469"/>
      <c r="CW8" s="469"/>
      <c r="CX8" s="469"/>
      <c r="CY8" s="469"/>
      <c r="CZ8" s="469"/>
      <c r="DA8" s="470"/>
      <c r="DB8" s="468">
        <v>0.5</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22916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10885</v>
      </c>
      <c r="BO9" s="429"/>
      <c r="BP9" s="429"/>
      <c r="BQ9" s="429"/>
      <c r="BR9" s="429"/>
      <c r="BS9" s="429"/>
      <c r="BT9" s="429"/>
      <c r="BU9" s="430"/>
      <c r="BV9" s="428">
        <v>-11890</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8.9</v>
      </c>
      <c r="CU9" s="426"/>
      <c r="CV9" s="426"/>
      <c r="CW9" s="426"/>
      <c r="CX9" s="426"/>
      <c r="CY9" s="426"/>
      <c r="CZ9" s="426"/>
      <c r="DA9" s="427"/>
      <c r="DB9" s="425">
        <v>9.6999999999999993</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25013</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340010</v>
      </c>
      <c r="BO10" s="429"/>
      <c r="BP10" s="429"/>
      <c r="BQ10" s="429"/>
      <c r="BR10" s="429"/>
      <c r="BS10" s="429"/>
      <c r="BT10" s="429"/>
      <c r="BU10" s="430"/>
      <c r="BV10" s="428">
        <v>340003</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131</v>
      </c>
      <c r="DC11" s="469"/>
      <c r="DD11" s="469"/>
      <c r="DE11" s="469"/>
      <c r="DF11" s="469"/>
      <c r="DG11" s="469"/>
      <c r="DH11" s="469"/>
      <c r="DI11" s="470"/>
      <c r="DJ11" s="185"/>
      <c r="DK11" s="185"/>
      <c r="DL11" s="185"/>
      <c r="DM11" s="185"/>
      <c r="DN11" s="185"/>
      <c r="DO11" s="185"/>
    </row>
    <row r="12" spans="1:119" ht="18.75" customHeight="1" x14ac:dyDescent="0.15">
      <c r="A12" s="186"/>
      <c r="B12" s="488" t="s">
        <v>132</v>
      </c>
      <c r="C12" s="489"/>
      <c r="D12" s="489"/>
      <c r="E12" s="489"/>
      <c r="F12" s="489"/>
      <c r="G12" s="489"/>
      <c r="H12" s="489"/>
      <c r="I12" s="489"/>
      <c r="J12" s="489"/>
      <c r="K12" s="490"/>
      <c r="L12" s="497" t="s">
        <v>133</v>
      </c>
      <c r="M12" s="498"/>
      <c r="N12" s="498"/>
      <c r="O12" s="498"/>
      <c r="P12" s="498"/>
      <c r="Q12" s="499"/>
      <c r="R12" s="500">
        <v>21748</v>
      </c>
      <c r="S12" s="501"/>
      <c r="T12" s="501"/>
      <c r="U12" s="501"/>
      <c r="V12" s="502"/>
      <c r="W12" s="503" t="s">
        <v>1</v>
      </c>
      <c r="X12" s="461"/>
      <c r="Y12" s="461"/>
      <c r="Z12" s="461"/>
      <c r="AA12" s="461"/>
      <c r="AB12" s="504"/>
      <c r="AC12" s="460" t="s">
        <v>134</v>
      </c>
      <c r="AD12" s="461"/>
      <c r="AE12" s="461"/>
      <c r="AF12" s="461"/>
      <c r="AG12" s="504"/>
      <c r="AH12" s="460" t="s">
        <v>135</v>
      </c>
      <c r="AI12" s="461"/>
      <c r="AJ12" s="461"/>
      <c r="AK12" s="461"/>
      <c r="AL12" s="505"/>
      <c r="AM12" s="457" t="s">
        <v>136</v>
      </c>
      <c r="AN12" s="458"/>
      <c r="AO12" s="458"/>
      <c r="AP12" s="458"/>
      <c r="AQ12" s="458"/>
      <c r="AR12" s="458"/>
      <c r="AS12" s="458"/>
      <c r="AT12" s="459"/>
      <c r="AU12" s="460" t="s">
        <v>94</v>
      </c>
      <c r="AV12" s="461"/>
      <c r="AW12" s="461"/>
      <c r="AX12" s="461"/>
      <c r="AY12" s="462" t="s">
        <v>137</v>
      </c>
      <c r="AZ12" s="463"/>
      <c r="BA12" s="463"/>
      <c r="BB12" s="463"/>
      <c r="BC12" s="463"/>
      <c r="BD12" s="463"/>
      <c r="BE12" s="463"/>
      <c r="BF12" s="463"/>
      <c r="BG12" s="463"/>
      <c r="BH12" s="463"/>
      <c r="BI12" s="463"/>
      <c r="BJ12" s="463"/>
      <c r="BK12" s="463"/>
      <c r="BL12" s="463"/>
      <c r="BM12" s="464"/>
      <c r="BN12" s="428">
        <v>395000</v>
      </c>
      <c r="BO12" s="429"/>
      <c r="BP12" s="429"/>
      <c r="BQ12" s="429"/>
      <c r="BR12" s="429"/>
      <c r="BS12" s="429"/>
      <c r="BT12" s="429"/>
      <c r="BU12" s="430"/>
      <c r="BV12" s="428">
        <v>415099</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131</v>
      </c>
      <c r="CU12" s="469"/>
      <c r="CV12" s="469"/>
      <c r="CW12" s="469"/>
      <c r="CX12" s="469"/>
      <c r="CY12" s="469"/>
      <c r="CZ12" s="469"/>
      <c r="DA12" s="470"/>
      <c r="DB12" s="468" t="s">
        <v>131</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21539</v>
      </c>
      <c r="S13" s="510"/>
      <c r="T13" s="510"/>
      <c r="U13" s="510"/>
      <c r="V13" s="511"/>
      <c r="W13" s="444" t="s">
        <v>140</v>
      </c>
      <c r="X13" s="445"/>
      <c r="Y13" s="445"/>
      <c r="Z13" s="445"/>
      <c r="AA13" s="445"/>
      <c r="AB13" s="435"/>
      <c r="AC13" s="479">
        <v>568</v>
      </c>
      <c r="AD13" s="480"/>
      <c r="AE13" s="480"/>
      <c r="AF13" s="480"/>
      <c r="AG13" s="519"/>
      <c r="AH13" s="479">
        <v>566</v>
      </c>
      <c r="AI13" s="480"/>
      <c r="AJ13" s="480"/>
      <c r="AK13" s="480"/>
      <c r="AL13" s="481"/>
      <c r="AM13" s="457" t="s">
        <v>141</v>
      </c>
      <c r="AN13" s="458"/>
      <c r="AO13" s="458"/>
      <c r="AP13" s="458"/>
      <c r="AQ13" s="458"/>
      <c r="AR13" s="458"/>
      <c r="AS13" s="458"/>
      <c r="AT13" s="459"/>
      <c r="AU13" s="460" t="s">
        <v>116</v>
      </c>
      <c r="AV13" s="461"/>
      <c r="AW13" s="461"/>
      <c r="AX13" s="461"/>
      <c r="AY13" s="462" t="s">
        <v>142</v>
      </c>
      <c r="AZ13" s="463"/>
      <c r="BA13" s="463"/>
      <c r="BB13" s="463"/>
      <c r="BC13" s="463"/>
      <c r="BD13" s="463"/>
      <c r="BE13" s="463"/>
      <c r="BF13" s="463"/>
      <c r="BG13" s="463"/>
      <c r="BH13" s="463"/>
      <c r="BI13" s="463"/>
      <c r="BJ13" s="463"/>
      <c r="BK13" s="463"/>
      <c r="BL13" s="463"/>
      <c r="BM13" s="464"/>
      <c r="BN13" s="428">
        <v>-44105</v>
      </c>
      <c r="BO13" s="429"/>
      <c r="BP13" s="429"/>
      <c r="BQ13" s="429"/>
      <c r="BR13" s="429"/>
      <c r="BS13" s="429"/>
      <c r="BT13" s="429"/>
      <c r="BU13" s="430"/>
      <c r="BV13" s="428">
        <v>-86986</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7.3</v>
      </c>
      <c r="CU13" s="426"/>
      <c r="CV13" s="426"/>
      <c r="CW13" s="426"/>
      <c r="CX13" s="426"/>
      <c r="CY13" s="426"/>
      <c r="CZ13" s="426"/>
      <c r="DA13" s="427"/>
      <c r="DB13" s="425">
        <v>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22192</v>
      </c>
      <c r="S14" s="510"/>
      <c r="T14" s="510"/>
      <c r="U14" s="510"/>
      <c r="V14" s="511"/>
      <c r="W14" s="418"/>
      <c r="X14" s="419"/>
      <c r="Y14" s="419"/>
      <c r="Z14" s="419"/>
      <c r="AA14" s="419"/>
      <c r="AB14" s="408"/>
      <c r="AC14" s="512">
        <v>5.5</v>
      </c>
      <c r="AD14" s="513"/>
      <c r="AE14" s="513"/>
      <c r="AF14" s="513"/>
      <c r="AG14" s="514"/>
      <c r="AH14" s="512">
        <v>4.8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60.1</v>
      </c>
      <c r="CU14" s="524"/>
      <c r="CV14" s="524"/>
      <c r="CW14" s="524"/>
      <c r="CX14" s="524"/>
      <c r="CY14" s="524"/>
      <c r="CZ14" s="524"/>
      <c r="DA14" s="525"/>
      <c r="DB14" s="523">
        <v>38.9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22004</v>
      </c>
      <c r="S15" s="510"/>
      <c r="T15" s="510"/>
      <c r="U15" s="510"/>
      <c r="V15" s="511"/>
      <c r="W15" s="444" t="s">
        <v>147</v>
      </c>
      <c r="X15" s="445"/>
      <c r="Y15" s="445"/>
      <c r="Z15" s="445"/>
      <c r="AA15" s="445"/>
      <c r="AB15" s="435"/>
      <c r="AC15" s="479">
        <v>1349</v>
      </c>
      <c r="AD15" s="480"/>
      <c r="AE15" s="480"/>
      <c r="AF15" s="480"/>
      <c r="AG15" s="519"/>
      <c r="AH15" s="479">
        <v>1519</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2504768</v>
      </c>
      <c r="BO15" s="392"/>
      <c r="BP15" s="392"/>
      <c r="BQ15" s="392"/>
      <c r="BR15" s="392"/>
      <c r="BS15" s="392"/>
      <c r="BT15" s="392"/>
      <c r="BU15" s="393"/>
      <c r="BV15" s="391">
        <v>2510339</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13.1</v>
      </c>
      <c r="AD16" s="513"/>
      <c r="AE16" s="513"/>
      <c r="AF16" s="513"/>
      <c r="AG16" s="514"/>
      <c r="AH16" s="512">
        <v>13</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5003319</v>
      </c>
      <c r="BO16" s="429"/>
      <c r="BP16" s="429"/>
      <c r="BQ16" s="429"/>
      <c r="BR16" s="429"/>
      <c r="BS16" s="429"/>
      <c r="BT16" s="429"/>
      <c r="BU16" s="430"/>
      <c r="BV16" s="428">
        <v>4954638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8395</v>
      </c>
      <c r="AD17" s="480"/>
      <c r="AE17" s="480"/>
      <c r="AF17" s="480"/>
      <c r="AG17" s="519"/>
      <c r="AH17" s="479">
        <v>9630</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3193113</v>
      </c>
      <c r="BO17" s="429"/>
      <c r="BP17" s="429"/>
      <c r="BQ17" s="429"/>
      <c r="BR17" s="429"/>
      <c r="BS17" s="429"/>
      <c r="BT17" s="429"/>
      <c r="BU17" s="430"/>
      <c r="BV17" s="428">
        <v>3197092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104.38</v>
      </c>
      <c r="M18" s="541"/>
      <c r="N18" s="541"/>
      <c r="O18" s="541"/>
      <c r="P18" s="541"/>
      <c r="Q18" s="541"/>
      <c r="R18" s="542"/>
      <c r="S18" s="542"/>
      <c r="T18" s="542"/>
      <c r="U18" s="542"/>
      <c r="V18" s="543"/>
      <c r="W18" s="446"/>
      <c r="X18" s="447"/>
      <c r="Y18" s="447"/>
      <c r="Z18" s="447"/>
      <c r="AA18" s="447"/>
      <c r="AB18" s="438"/>
      <c r="AC18" s="544">
        <v>81.400000000000006</v>
      </c>
      <c r="AD18" s="545"/>
      <c r="AE18" s="545"/>
      <c r="AF18" s="545"/>
      <c r="AG18" s="546"/>
      <c r="AH18" s="544">
        <v>82.2</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5590833</v>
      </c>
      <c r="BO18" s="429"/>
      <c r="BP18" s="429"/>
      <c r="BQ18" s="429"/>
      <c r="BR18" s="429"/>
      <c r="BS18" s="429"/>
      <c r="BT18" s="429"/>
      <c r="BU18" s="430"/>
      <c r="BV18" s="428">
        <v>5420226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220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8098105</v>
      </c>
      <c r="BO19" s="429"/>
      <c r="BP19" s="429"/>
      <c r="BQ19" s="429"/>
      <c r="BR19" s="429"/>
      <c r="BS19" s="429"/>
      <c r="BT19" s="429"/>
      <c r="BU19" s="430"/>
      <c r="BV19" s="428">
        <v>7994421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10397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8583200</v>
      </c>
      <c r="BO23" s="429"/>
      <c r="BP23" s="429"/>
      <c r="BQ23" s="429"/>
      <c r="BR23" s="429"/>
      <c r="BS23" s="429"/>
      <c r="BT23" s="429"/>
      <c r="BU23" s="430"/>
      <c r="BV23" s="428">
        <v>8406148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6710</v>
      </c>
      <c r="R24" s="480"/>
      <c r="S24" s="480"/>
      <c r="T24" s="480"/>
      <c r="U24" s="480"/>
      <c r="V24" s="519"/>
      <c r="W24" s="578"/>
      <c r="X24" s="566"/>
      <c r="Y24" s="567"/>
      <c r="Z24" s="478" t="s">
        <v>171</v>
      </c>
      <c r="AA24" s="458"/>
      <c r="AB24" s="458"/>
      <c r="AC24" s="458"/>
      <c r="AD24" s="458"/>
      <c r="AE24" s="458"/>
      <c r="AF24" s="458"/>
      <c r="AG24" s="459"/>
      <c r="AH24" s="479">
        <v>206</v>
      </c>
      <c r="AI24" s="480"/>
      <c r="AJ24" s="480"/>
      <c r="AK24" s="480"/>
      <c r="AL24" s="519"/>
      <c r="AM24" s="479">
        <v>615528</v>
      </c>
      <c r="AN24" s="480"/>
      <c r="AO24" s="480"/>
      <c r="AP24" s="480"/>
      <c r="AQ24" s="480"/>
      <c r="AR24" s="519"/>
      <c r="AS24" s="479">
        <v>2988</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7749629</v>
      </c>
      <c r="BO24" s="429"/>
      <c r="BP24" s="429"/>
      <c r="BQ24" s="429"/>
      <c r="BR24" s="429"/>
      <c r="BS24" s="429"/>
      <c r="BT24" s="429"/>
      <c r="BU24" s="430"/>
      <c r="BV24" s="428">
        <v>7477227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5960</v>
      </c>
      <c r="R25" s="480"/>
      <c r="S25" s="480"/>
      <c r="T25" s="480"/>
      <c r="U25" s="480"/>
      <c r="V25" s="519"/>
      <c r="W25" s="578"/>
      <c r="X25" s="566"/>
      <c r="Y25" s="567"/>
      <c r="Z25" s="478" t="s">
        <v>174</v>
      </c>
      <c r="AA25" s="458"/>
      <c r="AB25" s="458"/>
      <c r="AC25" s="458"/>
      <c r="AD25" s="458"/>
      <c r="AE25" s="458"/>
      <c r="AF25" s="458"/>
      <c r="AG25" s="459"/>
      <c r="AH25" s="479" t="s">
        <v>131</v>
      </c>
      <c r="AI25" s="480"/>
      <c r="AJ25" s="480"/>
      <c r="AK25" s="480"/>
      <c r="AL25" s="519"/>
      <c r="AM25" s="479" t="s">
        <v>131</v>
      </c>
      <c r="AN25" s="480"/>
      <c r="AO25" s="480"/>
      <c r="AP25" s="480"/>
      <c r="AQ25" s="480"/>
      <c r="AR25" s="519"/>
      <c r="AS25" s="479" t="s">
        <v>131</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1159864</v>
      </c>
      <c r="BO25" s="392"/>
      <c r="BP25" s="392"/>
      <c r="BQ25" s="392"/>
      <c r="BR25" s="392"/>
      <c r="BS25" s="392"/>
      <c r="BT25" s="392"/>
      <c r="BU25" s="393"/>
      <c r="BV25" s="391">
        <v>1328944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5450</v>
      </c>
      <c r="R26" s="480"/>
      <c r="S26" s="480"/>
      <c r="T26" s="480"/>
      <c r="U26" s="480"/>
      <c r="V26" s="519"/>
      <c r="W26" s="578"/>
      <c r="X26" s="566"/>
      <c r="Y26" s="567"/>
      <c r="Z26" s="478" t="s">
        <v>177</v>
      </c>
      <c r="AA26" s="588"/>
      <c r="AB26" s="588"/>
      <c r="AC26" s="588"/>
      <c r="AD26" s="588"/>
      <c r="AE26" s="588"/>
      <c r="AF26" s="588"/>
      <c r="AG26" s="589"/>
      <c r="AH26" s="479">
        <v>18</v>
      </c>
      <c r="AI26" s="480"/>
      <c r="AJ26" s="480"/>
      <c r="AK26" s="480"/>
      <c r="AL26" s="519"/>
      <c r="AM26" s="479">
        <v>61380</v>
      </c>
      <c r="AN26" s="480"/>
      <c r="AO26" s="480"/>
      <c r="AP26" s="480"/>
      <c r="AQ26" s="480"/>
      <c r="AR26" s="519"/>
      <c r="AS26" s="479">
        <v>3410</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179</v>
      </c>
      <c r="BO26" s="429"/>
      <c r="BP26" s="429"/>
      <c r="BQ26" s="429"/>
      <c r="BR26" s="429"/>
      <c r="BS26" s="429"/>
      <c r="BT26" s="429"/>
      <c r="BU26" s="430"/>
      <c r="BV26" s="428" t="s">
        <v>131</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3500</v>
      </c>
      <c r="R27" s="480"/>
      <c r="S27" s="480"/>
      <c r="T27" s="480"/>
      <c r="U27" s="480"/>
      <c r="V27" s="519"/>
      <c r="W27" s="578"/>
      <c r="X27" s="566"/>
      <c r="Y27" s="567"/>
      <c r="Z27" s="478" t="s">
        <v>181</v>
      </c>
      <c r="AA27" s="458"/>
      <c r="AB27" s="458"/>
      <c r="AC27" s="458"/>
      <c r="AD27" s="458"/>
      <c r="AE27" s="458"/>
      <c r="AF27" s="458"/>
      <c r="AG27" s="459"/>
      <c r="AH27" s="479">
        <v>6</v>
      </c>
      <c r="AI27" s="480"/>
      <c r="AJ27" s="480"/>
      <c r="AK27" s="480"/>
      <c r="AL27" s="519"/>
      <c r="AM27" s="479">
        <v>20997</v>
      </c>
      <c r="AN27" s="480"/>
      <c r="AO27" s="480"/>
      <c r="AP27" s="480"/>
      <c r="AQ27" s="480"/>
      <c r="AR27" s="519"/>
      <c r="AS27" s="479">
        <v>3500</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463759</v>
      </c>
      <c r="BO27" s="602"/>
      <c r="BP27" s="602"/>
      <c r="BQ27" s="602"/>
      <c r="BR27" s="602"/>
      <c r="BS27" s="602"/>
      <c r="BT27" s="602"/>
      <c r="BU27" s="603"/>
      <c r="BV27" s="601">
        <v>460570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3150</v>
      </c>
      <c r="R28" s="480"/>
      <c r="S28" s="480"/>
      <c r="T28" s="480"/>
      <c r="U28" s="480"/>
      <c r="V28" s="519"/>
      <c r="W28" s="578"/>
      <c r="X28" s="566"/>
      <c r="Y28" s="567"/>
      <c r="Z28" s="478" t="s">
        <v>184</v>
      </c>
      <c r="AA28" s="458"/>
      <c r="AB28" s="458"/>
      <c r="AC28" s="458"/>
      <c r="AD28" s="458"/>
      <c r="AE28" s="458"/>
      <c r="AF28" s="458"/>
      <c r="AG28" s="459"/>
      <c r="AH28" s="479" t="s">
        <v>131</v>
      </c>
      <c r="AI28" s="480"/>
      <c r="AJ28" s="480"/>
      <c r="AK28" s="480"/>
      <c r="AL28" s="519"/>
      <c r="AM28" s="479" t="s">
        <v>131</v>
      </c>
      <c r="AN28" s="480"/>
      <c r="AO28" s="480"/>
      <c r="AP28" s="480"/>
      <c r="AQ28" s="480"/>
      <c r="AR28" s="519"/>
      <c r="AS28" s="479" t="s">
        <v>179</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938998</v>
      </c>
      <c r="BO28" s="392"/>
      <c r="BP28" s="392"/>
      <c r="BQ28" s="392"/>
      <c r="BR28" s="392"/>
      <c r="BS28" s="392"/>
      <c r="BT28" s="392"/>
      <c r="BU28" s="393"/>
      <c r="BV28" s="391">
        <v>993988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11</v>
      </c>
      <c r="M29" s="480"/>
      <c r="N29" s="480"/>
      <c r="O29" s="480"/>
      <c r="P29" s="519"/>
      <c r="Q29" s="479">
        <v>2900</v>
      </c>
      <c r="R29" s="480"/>
      <c r="S29" s="480"/>
      <c r="T29" s="480"/>
      <c r="U29" s="480"/>
      <c r="V29" s="519"/>
      <c r="W29" s="579"/>
      <c r="X29" s="580"/>
      <c r="Y29" s="581"/>
      <c r="Z29" s="478" t="s">
        <v>187</v>
      </c>
      <c r="AA29" s="458"/>
      <c r="AB29" s="458"/>
      <c r="AC29" s="458"/>
      <c r="AD29" s="458"/>
      <c r="AE29" s="458"/>
      <c r="AF29" s="458"/>
      <c r="AG29" s="459"/>
      <c r="AH29" s="479">
        <v>212</v>
      </c>
      <c r="AI29" s="480"/>
      <c r="AJ29" s="480"/>
      <c r="AK29" s="480"/>
      <c r="AL29" s="519"/>
      <c r="AM29" s="479">
        <v>636525</v>
      </c>
      <c r="AN29" s="480"/>
      <c r="AO29" s="480"/>
      <c r="AP29" s="480"/>
      <c r="AQ29" s="480"/>
      <c r="AR29" s="519"/>
      <c r="AS29" s="479">
        <v>3002</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191801</v>
      </c>
      <c r="BO29" s="429"/>
      <c r="BP29" s="429"/>
      <c r="BQ29" s="429"/>
      <c r="BR29" s="429"/>
      <c r="BS29" s="429"/>
      <c r="BT29" s="429"/>
      <c r="BU29" s="430"/>
      <c r="BV29" s="428">
        <v>93700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99.4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1277113</v>
      </c>
      <c r="BO30" s="602"/>
      <c r="BP30" s="602"/>
      <c r="BQ30" s="602"/>
      <c r="BR30" s="602"/>
      <c r="BS30" s="602"/>
      <c r="BT30" s="602"/>
      <c r="BU30" s="603"/>
      <c r="BV30" s="601">
        <v>1280333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203</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下田市国民健康保険事業特別会計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下田市水道事業会計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IF('各会計、関係団体の財政状況及び健全化判断比率'!B32="","",'各会計、関係団体の財政状況及び健全化判断比率'!B32)</f>
        <v>下田市下水道事業特別会計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下田メディカルセンター（普通会計分）</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公益社団法人　下田市振興公社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下田市下田駅前広場整備事業特別会計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下田市介護保険特別会計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IF('各会計、関係団体の財政状況及び健全化判断比率'!B33="","",'各会計、関係団体の財政状況及び健全化判断比率'!B33)</f>
        <v>下田市集落排水事業特別会計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下田メディカルセンター（事業会計分）</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下田市公共用地取得特別会計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下田市後期高齢者医療特別会計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下田地区消防組合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南豆衛生プラント組合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伊豆斎場組合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静岡地方税滞納整理機構</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静岡県市町総合事務組合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静岡県後期高齢者医療広域連合（普通会計分）</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18</v>
      </c>
      <c r="BX42" s="614"/>
      <c r="BY42" s="615" t="str">
        <f>IF('各会計、関係団体の財政状況及び健全化判断比率'!B76="","",'各会計、関係団体の財政状況及び健全化判断比率'!B76)</f>
        <v>静岡県後期高齢者医療広域連合（事業会計分）</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i6epn4fmgf3m3QC1XV+WTscnSd4tlwpwf65z++GVXuOsle/Um5/odyjOSmODFefEBTMnumHfmUS1iO/qXcGcg==" saltValue="uOupDkofx9aDDubSMT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565</v>
      </c>
      <c r="D34" s="1206"/>
      <c r="E34" s="1207"/>
      <c r="F34" s="32">
        <v>8.19</v>
      </c>
      <c r="G34" s="33">
        <v>11.53</v>
      </c>
      <c r="H34" s="33">
        <v>11.13</v>
      </c>
      <c r="I34" s="33">
        <v>11.09</v>
      </c>
      <c r="J34" s="34">
        <v>11.16</v>
      </c>
      <c r="K34" s="22"/>
      <c r="L34" s="22"/>
      <c r="M34" s="22"/>
      <c r="N34" s="22"/>
      <c r="O34" s="22"/>
      <c r="P34" s="22"/>
    </row>
    <row r="35" spans="1:16" ht="39" customHeight="1" x14ac:dyDescent="0.15">
      <c r="A35" s="22"/>
      <c r="B35" s="35"/>
      <c r="C35" s="1200" t="s">
        <v>566</v>
      </c>
      <c r="D35" s="1201"/>
      <c r="E35" s="1202"/>
      <c r="F35" s="36">
        <v>4.79</v>
      </c>
      <c r="G35" s="37">
        <v>4.79</v>
      </c>
      <c r="H35" s="37">
        <v>5.62</v>
      </c>
      <c r="I35" s="37">
        <v>5.77</v>
      </c>
      <c r="J35" s="38">
        <v>6.05</v>
      </c>
      <c r="K35" s="22"/>
      <c r="L35" s="22"/>
      <c r="M35" s="22"/>
      <c r="N35" s="22"/>
      <c r="O35" s="22"/>
      <c r="P35" s="22"/>
    </row>
    <row r="36" spans="1:16" ht="39" customHeight="1" x14ac:dyDescent="0.15">
      <c r="A36" s="22"/>
      <c r="B36" s="35"/>
      <c r="C36" s="1200" t="s">
        <v>567</v>
      </c>
      <c r="D36" s="1201"/>
      <c r="E36" s="1202"/>
      <c r="F36" s="36">
        <v>5.29</v>
      </c>
      <c r="G36" s="37">
        <v>4.6900000000000004</v>
      </c>
      <c r="H36" s="37">
        <v>6.24</v>
      </c>
      <c r="I36" s="37">
        <v>3.88</v>
      </c>
      <c r="J36" s="38">
        <v>1.46</v>
      </c>
      <c r="K36" s="22"/>
      <c r="L36" s="22"/>
      <c r="M36" s="22"/>
      <c r="N36" s="22"/>
      <c r="O36" s="22"/>
      <c r="P36" s="22"/>
    </row>
    <row r="37" spans="1:16" ht="39" customHeight="1" x14ac:dyDescent="0.15">
      <c r="A37" s="22"/>
      <c r="B37" s="35"/>
      <c r="C37" s="1200" t="s">
        <v>568</v>
      </c>
      <c r="D37" s="1201"/>
      <c r="E37" s="1202"/>
      <c r="F37" s="36">
        <v>1.05</v>
      </c>
      <c r="G37" s="37">
        <v>0.91</v>
      </c>
      <c r="H37" s="37">
        <v>2.09</v>
      </c>
      <c r="I37" s="37">
        <v>1.71</v>
      </c>
      <c r="J37" s="38">
        <v>1.26</v>
      </c>
      <c r="K37" s="22"/>
      <c r="L37" s="22"/>
      <c r="M37" s="22"/>
      <c r="N37" s="22"/>
      <c r="O37" s="22"/>
      <c r="P37" s="22"/>
    </row>
    <row r="38" spans="1:16" ht="39" customHeight="1" x14ac:dyDescent="0.15">
      <c r="A38" s="22"/>
      <c r="B38" s="35"/>
      <c r="C38" s="1200" t="s">
        <v>569</v>
      </c>
      <c r="D38" s="1201"/>
      <c r="E38" s="1202"/>
      <c r="F38" s="36">
        <v>0.28000000000000003</v>
      </c>
      <c r="G38" s="37">
        <v>0.69</v>
      </c>
      <c r="H38" s="37">
        <v>0.77</v>
      </c>
      <c r="I38" s="37">
        <v>0.63</v>
      </c>
      <c r="J38" s="38">
        <v>0.78</v>
      </c>
      <c r="K38" s="22"/>
      <c r="L38" s="22"/>
      <c r="M38" s="22"/>
      <c r="N38" s="22"/>
      <c r="O38" s="22"/>
      <c r="P38" s="22"/>
    </row>
    <row r="39" spans="1:16" ht="39" customHeight="1" x14ac:dyDescent="0.15">
      <c r="A39" s="22"/>
      <c r="B39" s="35"/>
      <c r="C39" s="1200" t="s">
        <v>570</v>
      </c>
      <c r="D39" s="1201"/>
      <c r="E39" s="1202"/>
      <c r="F39" s="36">
        <v>0.06</v>
      </c>
      <c r="G39" s="37">
        <v>0.06</v>
      </c>
      <c r="H39" s="37">
        <v>0.06</v>
      </c>
      <c r="I39" s="37">
        <v>0.06</v>
      </c>
      <c r="J39" s="38">
        <v>0.08</v>
      </c>
      <c r="K39" s="22"/>
      <c r="L39" s="22"/>
      <c r="M39" s="22"/>
      <c r="N39" s="22"/>
      <c r="O39" s="22"/>
      <c r="P39" s="22"/>
    </row>
    <row r="40" spans="1:16" ht="39" customHeight="1" x14ac:dyDescent="0.15">
      <c r="A40" s="22"/>
      <c r="B40" s="35"/>
      <c r="C40" s="1200" t="s">
        <v>571</v>
      </c>
      <c r="D40" s="1201"/>
      <c r="E40" s="1202"/>
      <c r="F40" s="36">
        <v>0.02</v>
      </c>
      <c r="G40" s="37">
        <v>0.02</v>
      </c>
      <c r="H40" s="37">
        <v>0.05</v>
      </c>
      <c r="I40" s="37">
        <v>0.04</v>
      </c>
      <c r="J40" s="38">
        <v>7.0000000000000007E-2</v>
      </c>
      <c r="K40" s="22"/>
      <c r="L40" s="22"/>
      <c r="M40" s="22"/>
      <c r="N40" s="22"/>
      <c r="O40" s="22"/>
      <c r="P40" s="22"/>
    </row>
    <row r="41" spans="1:16" ht="39" customHeight="1" x14ac:dyDescent="0.15">
      <c r="A41" s="22"/>
      <c r="B41" s="35"/>
      <c r="C41" s="1200" t="s">
        <v>572</v>
      </c>
      <c r="D41" s="1201"/>
      <c r="E41" s="1202"/>
      <c r="F41" s="36">
        <v>0.02</v>
      </c>
      <c r="G41" s="37">
        <v>0.02</v>
      </c>
      <c r="H41" s="37">
        <v>0.03</v>
      </c>
      <c r="I41" s="37">
        <v>0.03</v>
      </c>
      <c r="J41" s="38">
        <v>0.04</v>
      </c>
      <c r="K41" s="22"/>
      <c r="L41" s="22"/>
      <c r="M41" s="22"/>
      <c r="N41" s="22"/>
      <c r="O41" s="22"/>
      <c r="P41" s="22"/>
    </row>
    <row r="42" spans="1:16" ht="39" customHeight="1" x14ac:dyDescent="0.15">
      <c r="A42" s="22"/>
      <c r="B42" s="39"/>
      <c r="C42" s="1200" t="s">
        <v>573</v>
      </c>
      <c r="D42" s="1201"/>
      <c r="E42" s="1202"/>
      <c r="F42" s="36" t="s">
        <v>516</v>
      </c>
      <c r="G42" s="37" t="s">
        <v>516</v>
      </c>
      <c r="H42" s="37" t="s">
        <v>516</v>
      </c>
      <c r="I42" s="37" t="s">
        <v>516</v>
      </c>
      <c r="J42" s="38" t="s">
        <v>516</v>
      </c>
      <c r="K42" s="22"/>
      <c r="L42" s="22"/>
      <c r="M42" s="22"/>
      <c r="N42" s="22"/>
      <c r="O42" s="22"/>
      <c r="P42" s="22"/>
    </row>
    <row r="43" spans="1:16" ht="39" customHeight="1" thickBot="1" x14ac:dyDescent="0.2">
      <c r="A43" s="22"/>
      <c r="B43" s="40"/>
      <c r="C43" s="1203" t="s">
        <v>574</v>
      </c>
      <c r="D43" s="1204"/>
      <c r="E43" s="120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bwHERUokBiY2L11MxDZJmbwNgDmO/c9MbNVyMdPNA8gplcZR7ACGoK/iQiiCigeGW/8gKJF6INeYreBb97AvQ==" saltValue="wY3q7MFSNv3j61afF+Jv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924</v>
      </c>
      <c r="L45" s="60">
        <v>766</v>
      </c>
      <c r="M45" s="60">
        <v>723</v>
      </c>
      <c r="N45" s="60">
        <v>772</v>
      </c>
      <c r="O45" s="61">
        <v>720</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10"/>
      <c r="C48" s="1211"/>
      <c r="D48" s="62"/>
      <c r="E48" s="1216" t="s">
        <v>15</v>
      </c>
      <c r="F48" s="1216"/>
      <c r="G48" s="1216"/>
      <c r="H48" s="1216"/>
      <c r="I48" s="1216"/>
      <c r="J48" s="1217"/>
      <c r="K48" s="63">
        <v>402</v>
      </c>
      <c r="L48" s="64">
        <v>383</v>
      </c>
      <c r="M48" s="64">
        <v>371</v>
      </c>
      <c r="N48" s="64">
        <v>353</v>
      </c>
      <c r="O48" s="65">
        <v>443</v>
      </c>
      <c r="P48" s="48"/>
      <c r="Q48" s="48"/>
      <c r="R48" s="48"/>
      <c r="S48" s="48"/>
      <c r="T48" s="48"/>
      <c r="U48" s="48"/>
    </row>
    <row r="49" spans="1:21" ht="30.75" customHeight="1" x14ac:dyDescent="0.15">
      <c r="A49" s="48"/>
      <c r="B49" s="1210"/>
      <c r="C49" s="1211"/>
      <c r="D49" s="62"/>
      <c r="E49" s="1216" t="s">
        <v>16</v>
      </c>
      <c r="F49" s="1216"/>
      <c r="G49" s="1216"/>
      <c r="H49" s="1216"/>
      <c r="I49" s="1216"/>
      <c r="J49" s="1217"/>
      <c r="K49" s="63">
        <v>135</v>
      </c>
      <c r="L49" s="64">
        <v>159</v>
      </c>
      <c r="M49" s="64">
        <v>162</v>
      </c>
      <c r="N49" s="64">
        <v>145</v>
      </c>
      <c r="O49" s="65">
        <v>165</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516</v>
      </c>
      <c r="L50" s="64" t="s">
        <v>516</v>
      </c>
      <c r="M50" s="64" t="s">
        <v>516</v>
      </c>
      <c r="N50" s="64" t="s">
        <v>516</v>
      </c>
      <c r="O50" s="65" t="s">
        <v>516</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516</v>
      </c>
      <c r="L51" s="64" t="s">
        <v>516</v>
      </c>
      <c r="M51" s="64" t="s">
        <v>516</v>
      </c>
      <c r="N51" s="64" t="s">
        <v>516</v>
      </c>
      <c r="O51" s="65" t="s">
        <v>516</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1025</v>
      </c>
      <c r="L52" s="64">
        <v>945</v>
      </c>
      <c r="M52" s="64">
        <v>882</v>
      </c>
      <c r="N52" s="64">
        <v>886</v>
      </c>
      <c r="O52" s="65">
        <v>922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436</v>
      </c>
      <c r="L53" s="69">
        <v>363</v>
      </c>
      <c r="M53" s="69">
        <v>374</v>
      </c>
      <c r="N53" s="69">
        <v>384</v>
      </c>
      <c r="O53" s="70">
        <v>406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591</v>
      </c>
      <c r="L57" s="83" t="s">
        <v>591</v>
      </c>
      <c r="M57" s="83" t="s">
        <v>591</v>
      </c>
      <c r="N57" s="83" t="s">
        <v>591</v>
      </c>
      <c r="O57" s="84" t="s">
        <v>591</v>
      </c>
    </row>
    <row r="58" spans="1:21" ht="31.5" customHeight="1" thickBot="1" x14ac:dyDescent="0.2">
      <c r="B58" s="1226"/>
      <c r="C58" s="1227"/>
      <c r="D58" s="1231" t="s">
        <v>27</v>
      </c>
      <c r="E58" s="1232"/>
      <c r="F58" s="1232"/>
      <c r="G58" s="1232"/>
      <c r="H58" s="1232"/>
      <c r="I58" s="1232"/>
      <c r="J58" s="1233"/>
      <c r="K58" s="85" t="s">
        <v>591</v>
      </c>
      <c r="L58" s="86" t="s">
        <v>591</v>
      </c>
      <c r="M58" s="86" t="s">
        <v>591</v>
      </c>
      <c r="N58" s="86" t="s">
        <v>591</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do9ilhQKlcjkmjHNy5Eg6leVRK7h3p8Ey/XNMNMYfbD8AgWLF4p9Hu431XvoXBZNo8JfKKsrMnstOZL+PlNvA==" saltValue="frw3bq2enKbdAfjsPUnE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65" zoomScaleNormal="6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34" t="s">
        <v>30</v>
      </c>
      <c r="C41" s="1235"/>
      <c r="D41" s="101"/>
      <c r="E41" s="1240" t="s">
        <v>31</v>
      </c>
      <c r="F41" s="1240"/>
      <c r="G41" s="1240"/>
      <c r="H41" s="1241"/>
      <c r="I41" s="102">
        <v>7773</v>
      </c>
      <c r="J41" s="103">
        <v>8502</v>
      </c>
      <c r="K41" s="103">
        <v>8445</v>
      </c>
      <c r="L41" s="103">
        <v>8406</v>
      </c>
      <c r="M41" s="104">
        <v>8583</v>
      </c>
    </row>
    <row r="42" spans="2:13" ht="27.75" customHeight="1" x14ac:dyDescent="0.15">
      <c r="B42" s="1236"/>
      <c r="C42" s="1237"/>
      <c r="D42" s="105"/>
      <c r="E42" s="1242" t="s">
        <v>32</v>
      </c>
      <c r="F42" s="1242"/>
      <c r="G42" s="1242"/>
      <c r="H42" s="1243"/>
      <c r="I42" s="106" t="s">
        <v>516</v>
      </c>
      <c r="J42" s="107" t="s">
        <v>516</v>
      </c>
      <c r="K42" s="107" t="s">
        <v>516</v>
      </c>
      <c r="L42" s="107" t="s">
        <v>516</v>
      </c>
      <c r="M42" s="108" t="s">
        <v>516</v>
      </c>
    </row>
    <row r="43" spans="2:13" ht="27.75" customHeight="1" x14ac:dyDescent="0.15">
      <c r="B43" s="1236"/>
      <c r="C43" s="1237"/>
      <c r="D43" s="105"/>
      <c r="E43" s="1242" t="s">
        <v>33</v>
      </c>
      <c r="F43" s="1242"/>
      <c r="G43" s="1242"/>
      <c r="H43" s="1243"/>
      <c r="I43" s="106">
        <v>4943</v>
      </c>
      <c r="J43" s="107">
        <v>4730</v>
      </c>
      <c r="K43" s="107">
        <v>4553</v>
      </c>
      <c r="L43" s="107">
        <v>4351</v>
      </c>
      <c r="M43" s="108">
        <v>5642</v>
      </c>
    </row>
    <row r="44" spans="2:13" ht="27.75" customHeight="1" x14ac:dyDescent="0.15">
      <c r="B44" s="1236"/>
      <c r="C44" s="1237"/>
      <c r="D44" s="105"/>
      <c r="E44" s="1242" t="s">
        <v>34</v>
      </c>
      <c r="F44" s="1242"/>
      <c r="G44" s="1242"/>
      <c r="H44" s="1243"/>
      <c r="I44" s="106">
        <v>877</v>
      </c>
      <c r="J44" s="107">
        <v>846</v>
      </c>
      <c r="K44" s="107">
        <v>875</v>
      </c>
      <c r="L44" s="107">
        <v>895</v>
      </c>
      <c r="M44" s="108">
        <v>912</v>
      </c>
    </row>
    <row r="45" spans="2:13" ht="27.75" customHeight="1" x14ac:dyDescent="0.15">
      <c r="B45" s="1236"/>
      <c r="C45" s="1237"/>
      <c r="D45" s="105"/>
      <c r="E45" s="1242" t="s">
        <v>35</v>
      </c>
      <c r="F45" s="1242"/>
      <c r="G45" s="1242"/>
      <c r="H45" s="1243"/>
      <c r="I45" s="106">
        <v>2979</v>
      </c>
      <c r="J45" s="107">
        <v>2882</v>
      </c>
      <c r="K45" s="107">
        <v>2846</v>
      </c>
      <c r="L45" s="107">
        <v>2884</v>
      </c>
      <c r="M45" s="108">
        <v>2818</v>
      </c>
    </row>
    <row r="46" spans="2:13" ht="27.75" customHeight="1" x14ac:dyDescent="0.15">
      <c r="B46" s="1236"/>
      <c r="C46" s="1237"/>
      <c r="D46" s="109"/>
      <c r="E46" s="1242" t="s">
        <v>36</v>
      </c>
      <c r="F46" s="1242"/>
      <c r="G46" s="1242"/>
      <c r="H46" s="1243"/>
      <c r="I46" s="106" t="s">
        <v>516</v>
      </c>
      <c r="J46" s="107" t="s">
        <v>516</v>
      </c>
      <c r="K46" s="107" t="s">
        <v>516</v>
      </c>
      <c r="L46" s="107" t="s">
        <v>516</v>
      </c>
      <c r="M46" s="108" t="s">
        <v>516</v>
      </c>
    </row>
    <row r="47" spans="2:13" ht="27.75" customHeight="1" x14ac:dyDescent="0.15">
      <c r="B47" s="1236"/>
      <c r="C47" s="1237"/>
      <c r="D47" s="110"/>
      <c r="E47" s="1244" t="s">
        <v>37</v>
      </c>
      <c r="F47" s="1245"/>
      <c r="G47" s="1245"/>
      <c r="H47" s="1246"/>
      <c r="I47" s="106" t="s">
        <v>516</v>
      </c>
      <c r="J47" s="107" t="s">
        <v>516</v>
      </c>
      <c r="K47" s="107" t="s">
        <v>516</v>
      </c>
      <c r="L47" s="107" t="s">
        <v>516</v>
      </c>
      <c r="M47" s="108" t="s">
        <v>516</v>
      </c>
    </row>
    <row r="48" spans="2:13" ht="27.75" customHeight="1" x14ac:dyDescent="0.15">
      <c r="B48" s="1236"/>
      <c r="C48" s="1237"/>
      <c r="D48" s="105"/>
      <c r="E48" s="1242" t="s">
        <v>38</v>
      </c>
      <c r="F48" s="1242"/>
      <c r="G48" s="1242"/>
      <c r="H48" s="1243"/>
      <c r="I48" s="106" t="s">
        <v>516</v>
      </c>
      <c r="J48" s="107" t="s">
        <v>516</v>
      </c>
      <c r="K48" s="107" t="s">
        <v>516</v>
      </c>
      <c r="L48" s="107" t="s">
        <v>516</v>
      </c>
      <c r="M48" s="108" t="s">
        <v>516</v>
      </c>
    </row>
    <row r="49" spans="2:13" ht="27.75" customHeight="1" x14ac:dyDescent="0.15">
      <c r="B49" s="1238"/>
      <c r="C49" s="1239"/>
      <c r="D49" s="105"/>
      <c r="E49" s="1242" t="s">
        <v>39</v>
      </c>
      <c r="F49" s="1242"/>
      <c r="G49" s="1242"/>
      <c r="H49" s="1243"/>
      <c r="I49" s="106" t="s">
        <v>516</v>
      </c>
      <c r="J49" s="107" t="s">
        <v>516</v>
      </c>
      <c r="K49" s="107" t="s">
        <v>516</v>
      </c>
      <c r="L49" s="107" t="s">
        <v>516</v>
      </c>
      <c r="M49" s="108" t="s">
        <v>516</v>
      </c>
    </row>
    <row r="50" spans="2:13" ht="27.75" customHeight="1" x14ac:dyDescent="0.15">
      <c r="B50" s="1247" t="s">
        <v>40</v>
      </c>
      <c r="C50" s="1248"/>
      <c r="D50" s="111"/>
      <c r="E50" s="1242" t="s">
        <v>41</v>
      </c>
      <c r="F50" s="1242"/>
      <c r="G50" s="1242"/>
      <c r="H50" s="1243"/>
      <c r="I50" s="106">
        <v>2167</v>
      </c>
      <c r="J50" s="107">
        <v>2474</v>
      </c>
      <c r="K50" s="107">
        <v>2901</v>
      </c>
      <c r="L50" s="107">
        <v>3278</v>
      </c>
      <c r="M50" s="108">
        <v>3469</v>
      </c>
    </row>
    <row r="51" spans="2:13" ht="27.75" customHeight="1" x14ac:dyDescent="0.15">
      <c r="B51" s="1236"/>
      <c r="C51" s="1237"/>
      <c r="D51" s="105"/>
      <c r="E51" s="1242" t="s">
        <v>42</v>
      </c>
      <c r="F51" s="1242"/>
      <c r="G51" s="1242"/>
      <c r="H51" s="1243"/>
      <c r="I51" s="106">
        <v>1499</v>
      </c>
      <c r="J51" s="107">
        <v>1490</v>
      </c>
      <c r="K51" s="107">
        <v>1445</v>
      </c>
      <c r="L51" s="107">
        <v>1386</v>
      </c>
      <c r="M51" s="108">
        <v>1436</v>
      </c>
    </row>
    <row r="52" spans="2:13" ht="27.75" customHeight="1" x14ac:dyDescent="0.15">
      <c r="B52" s="1238"/>
      <c r="C52" s="1239"/>
      <c r="D52" s="105"/>
      <c r="E52" s="1242" t="s">
        <v>43</v>
      </c>
      <c r="F52" s="1242"/>
      <c r="G52" s="1242"/>
      <c r="H52" s="1243"/>
      <c r="I52" s="106">
        <v>10129</v>
      </c>
      <c r="J52" s="107">
        <v>9927</v>
      </c>
      <c r="K52" s="107">
        <v>9939</v>
      </c>
      <c r="L52" s="107">
        <v>9836</v>
      </c>
      <c r="M52" s="108">
        <v>9883</v>
      </c>
    </row>
    <row r="53" spans="2:13" ht="27.75" customHeight="1" thickBot="1" x14ac:dyDescent="0.2">
      <c r="B53" s="1249" t="s">
        <v>44</v>
      </c>
      <c r="C53" s="1250"/>
      <c r="D53" s="112"/>
      <c r="E53" s="1251" t="s">
        <v>45</v>
      </c>
      <c r="F53" s="1251"/>
      <c r="G53" s="1251"/>
      <c r="H53" s="1252"/>
      <c r="I53" s="113">
        <v>2777</v>
      </c>
      <c r="J53" s="114">
        <v>3069</v>
      </c>
      <c r="K53" s="114">
        <v>2434</v>
      </c>
      <c r="L53" s="114">
        <v>2037</v>
      </c>
      <c r="M53" s="115">
        <v>3167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X/QpdJdC3W3f6AvCUfPGu+bSkBFhVIaGaEZvW7Pa6tDLgqhD9mZJ+GLmA/9RWIPpw+/aMR5wTAKXYm9vvRGA==" saltValue="WSG7P3qLigENcE/goswn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8"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1069</v>
      </c>
      <c r="G55" s="127">
        <v>994</v>
      </c>
      <c r="H55" s="128">
        <v>939</v>
      </c>
    </row>
    <row r="56" spans="2:8" ht="52.5" customHeight="1" x14ac:dyDescent="0.15">
      <c r="B56" s="129"/>
      <c r="C56" s="1263" t="s">
        <v>49</v>
      </c>
      <c r="D56" s="1263"/>
      <c r="E56" s="1264"/>
      <c r="F56" s="130">
        <v>1</v>
      </c>
      <c r="G56" s="130">
        <v>94</v>
      </c>
      <c r="H56" s="131">
        <v>192</v>
      </c>
    </row>
    <row r="57" spans="2:8" ht="53.25" customHeight="1" x14ac:dyDescent="0.15">
      <c r="B57" s="129"/>
      <c r="C57" s="1265" t="s">
        <v>50</v>
      </c>
      <c r="D57" s="1265"/>
      <c r="E57" s="1266"/>
      <c r="F57" s="132">
        <v>1230</v>
      </c>
      <c r="G57" s="132">
        <v>1280</v>
      </c>
      <c r="H57" s="133">
        <v>1277</v>
      </c>
    </row>
    <row r="58" spans="2:8" ht="45.75" customHeight="1" x14ac:dyDescent="0.15">
      <c r="B58" s="134"/>
      <c r="C58" s="1253" t="s">
        <v>592</v>
      </c>
      <c r="D58" s="1254"/>
      <c r="E58" s="1255"/>
      <c r="F58" s="135">
        <v>600</v>
      </c>
      <c r="G58" s="135">
        <v>600</v>
      </c>
      <c r="H58" s="136">
        <v>553</v>
      </c>
    </row>
    <row r="59" spans="2:8" ht="45.75" customHeight="1" x14ac:dyDescent="0.15">
      <c r="B59" s="134"/>
      <c r="C59" s="1253" t="s">
        <v>593</v>
      </c>
      <c r="D59" s="1254"/>
      <c r="E59" s="1255"/>
      <c r="F59" s="135">
        <v>125</v>
      </c>
      <c r="G59" s="135">
        <v>167</v>
      </c>
      <c r="H59" s="136">
        <v>209</v>
      </c>
    </row>
    <row r="60" spans="2:8" ht="45.75" customHeight="1" x14ac:dyDescent="0.15">
      <c r="B60" s="134"/>
      <c r="C60" s="1253" t="s">
        <v>594</v>
      </c>
      <c r="D60" s="1254"/>
      <c r="E60" s="1255"/>
      <c r="F60" s="135">
        <v>150</v>
      </c>
      <c r="G60" s="135">
        <v>150</v>
      </c>
      <c r="H60" s="136">
        <v>145</v>
      </c>
    </row>
    <row r="61" spans="2:8" ht="45.75" customHeight="1" x14ac:dyDescent="0.15">
      <c r="B61" s="134"/>
      <c r="C61" s="1253" t="s">
        <v>595</v>
      </c>
      <c r="D61" s="1254"/>
      <c r="E61" s="1255"/>
      <c r="F61" s="135">
        <v>64</v>
      </c>
      <c r="G61" s="135">
        <v>72</v>
      </c>
      <c r="H61" s="136">
        <v>77</v>
      </c>
    </row>
    <row r="62" spans="2:8" ht="45.75" customHeight="1" thickBot="1" x14ac:dyDescent="0.2">
      <c r="B62" s="137"/>
      <c r="C62" s="1256" t="s">
        <v>596</v>
      </c>
      <c r="D62" s="1257"/>
      <c r="E62" s="1258"/>
      <c r="F62" s="138">
        <v>59</v>
      </c>
      <c r="G62" s="138">
        <v>53</v>
      </c>
      <c r="H62" s="139">
        <v>57</v>
      </c>
    </row>
    <row r="63" spans="2:8" ht="52.5" customHeight="1" thickBot="1" x14ac:dyDescent="0.2">
      <c r="B63" s="140"/>
      <c r="C63" s="1259" t="s">
        <v>51</v>
      </c>
      <c r="D63" s="1259"/>
      <c r="E63" s="1260"/>
      <c r="F63" s="141">
        <v>2300</v>
      </c>
      <c r="G63" s="141">
        <v>2368</v>
      </c>
      <c r="H63" s="142">
        <v>2408</v>
      </c>
    </row>
    <row r="64" spans="2:8" ht="15" customHeight="1" x14ac:dyDescent="0.15"/>
    <row r="65" ht="0" hidden="1" customHeight="1" x14ac:dyDescent="0.15"/>
    <row r="66" ht="0" hidden="1" customHeight="1" x14ac:dyDescent="0.15"/>
  </sheetData>
  <sheetProtection algorithmName="SHA-512" hashValue="Z+8vIqE7d0b1omQLSVAnCqOhyQRdteHhWxePWsyuZ8xI8YD3yTOSRsl9ExB6fdbQtWbQjkqvhnBJowKR/MLRCg==" saltValue="VtOcaliBIS1Dni4dRxSM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27294</v>
      </c>
      <c r="E3" s="161"/>
      <c r="F3" s="162">
        <v>106614</v>
      </c>
      <c r="G3" s="163"/>
      <c r="H3" s="164"/>
    </row>
    <row r="4" spans="1:8" x14ac:dyDescent="0.15">
      <c r="A4" s="165"/>
      <c r="B4" s="166"/>
      <c r="C4" s="167"/>
      <c r="D4" s="168">
        <v>15565</v>
      </c>
      <c r="E4" s="169"/>
      <c r="F4" s="170">
        <v>45545</v>
      </c>
      <c r="G4" s="171"/>
      <c r="H4" s="172"/>
    </row>
    <row r="5" spans="1:8" x14ac:dyDescent="0.15">
      <c r="A5" s="153" t="s">
        <v>550</v>
      </c>
      <c r="B5" s="158"/>
      <c r="C5" s="159"/>
      <c r="D5" s="160">
        <v>63374</v>
      </c>
      <c r="E5" s="161"/>
      <c r="F5" s="162">
        <v>63727</v>
      </c>
      <c r="G5" s="163"/>
      <c r="H5" s="164"/>
    </row>
    <row r="6" spans="1:8" x14ac:dyDescent="0.15">
      <c r="A6" s="165"/>
      <c r="B6" s="166"/>
      <c r="C6" s="167"/>
      <c r="D6" s="168">
        <v>44143</v>
      </c>
      <c r="E6" s="169"/>
      <c r="F6" s="170">
        <v>34577</v>
      </c>
      <c r="G6" s="171"/>
      <c r="H6" s="172"/>
    </row>
    <row r="7" spans="1:8" x14ac:dyDescent="0.15">
      <c r="A7" s="153" t="s">
        <v>551</v>
      </c>
      <c r="B7" s="158"/>
      <c r="C7" s="159"/>
      <c r="D7" s="160">
        <v>29387</v>
      </c>
      <c r="E7" s="161"/>
      <c r="F7" s="162">
        <v>66954</v>
      </c>
      <c r="G7" s="163"/>
      <c r="H7" s="164"/>
    </row>
    <row r="8" spans="1:8" x14ac:dyDescent="0.15">
      <c r="A8" s="165"/>
      <c r="B8" s="166"/>
      <c r="C8" s="167"/>
      <c r="D8" s="168">
        <v>19656</v>
      </c>
      <c r="E8" s="169"/>
      <c r="F8" s="170">
        <v>37305</v>
      </c>
      <c r="G8" s="171"/>
      <c r="H8" s="172"/>
    </row>
    <row r="9" spans="1:8" x14ac:dyDescent="0.15">
      <c r="A9" s="153" t="s">
        <v>552</v>
      </c>
      <c r="B9" s="158"/>
      <c r="C9" s="159"/>
      <c r="D9" s="160">
        <v>29461</v>
      </c>
      <c r="E9" s="161"/>
      <c r="F9" s="162">
        <v>72656</v>
      </c>
      <c r="G9" s="163"/>
      <c r="H9" s="164"/>
    </row>
    <row r="10" spans="1:8" x14ac:dyDescent="0.15">
      <c r="A10" s="165"/>
      <c r="B10" s="166"/>
      <c r="C10" s="167"/>
      <c r="D10" s="168">
        <v>22482</v>
      </c>
      <c r="E10" s="169"/>
      <c r="F10" s="170">
        <v>36448</v>
      </c>
      <c r="G10" s="171"/>
      <c r="H10" s="172"/>
    </row>
    <row r="11" spans="1:8" x14ac:dyDescent="0.15">
      <c r="A11" s="153" t="s">
        <v>553</v>
      </c>
      <c r="B11" s="158"/>
      <c r="C11" s="159"/>
      <c r="D11" s="160">
        <v>47267</v>
      </c>
      <c r="E11" s="161"/>
      <c r="F11" s="162">
        <v>65080</v>
      </c>
      <c r="G11" s="163"/>
      <c r="H11" s="164"/>
    </row>
    <row r="12" spans="1:8" x14ac:dyDescent="0.15">
      <c r="A12" s="165"/>
      <c r="B12" s="166"/>
      <c r="C12" s="173"/>
      <c r="D12" s="168">
        <v>32452</v>
      </c>
      <c r="E12" s="169"/>
      <c r="F12" s="170">
        <v>38201</v>
      </c>
      <c r="G12" s="171"/>
      <c r="H12" s="172"/>
    </row>
    <row r="13" spans="1:8" x14ac:dyDescent="0.15">
      <c r="A13" s="153"/>
      <c r="B13" s="158"/>
      <c r="C13" s="174"/>
      <c r="D13" s="175">
        <v>39357</v>
      </c>
      <c r="E13" s="176"/>
      <c r="F13" s="177">
        <v>75006</v>
      </c>
      <c r="G13" s="178"/>
      <c r="H13" s="164"/>
    </row>
    <row r="14" spans="1:8" x14ac:dyDescent="0.15">
      <c r="A14" s="165"/>
      <c r="B14" s="166"/>
      <c r="C14" s="167"/>
      <c r="D14" s="168">
        <v>26860</v>
      </c>
      <c r="E14" s="169"/>
      <c r="F14" s="170">
        <v>38415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8.2200000000000006</v>
      </c>
      <c r="C19" s="179">
        <f>ROUND(VALUE(SUBSTITUTE(実質収支比率等に係る経年分析!G$48,"▲","-")),2)</f>
        <v>11.56</v>
      </c>
      <c r="D19" s="179">
        <f>ROUND(VALUE(SUBSTITUTE(実質収支比率等に係る経年分析!H$48,"▲","-")),2)</f>
        <v>11.17</v>
      </c>
      <c r="E19" s="179">
        <f>ROUND(VALUE(SUBSTITUTE(実質収支比率等に係る経年分析!I$48,"▲","-")),2)</f>
        <v>11.13</v>
      </c>
      <c r="F19" s="179">
        <f>ROUND(VALUE(SUBSTITUTE(実質収支比率等に係る経年分析!J$48,"▲","-")),2)</f>
        <v>11.22</v>
      </c>
    </row>
    <row r="20" spans="1:11" x14ac:dyDescent="0.15">
      <c r="A20" s="179" t="s">
        <v>55</v>
      </c>
      <c r="B20" s="179">
        <f>ROUND(VALUE(SUBSTITUTE(実質収支比率等に係る経年分析!F$47,"▲","-")),2)</f>
        <v>12.58</v>
      </c>
      <c r="C20" s="179">
        <f>ROUND(VALUE(SUBSTITUTE(実質収支比率等に係る経年分析!G$47,"▲","-")),2)</f>
        <v>15.05</v>
      </c>
      <c r="D20" s="179">
        <f>ROUND(VALUE(SUBSTITUTE(実質収支比率等に係る経年分析!H$47,"▲","-")),2)</f>
        <v>17.57</v>
      </c>
      <c r="E20" s="179">
        <f>ROUND(VALUE(SUBSTITUTE(実質収支比率等に係る経年分析!I$47,"▲","-")),2)</f>
        <v>16.559999999999999</v>
      </c>
      <c r="F20" s="179">
        <f>ROUND(VALUE(SUBSTITUTE(実質収支比率等に係る経年分析!J$47,"▲","-")),2)</f>
        <v>15.52</v>
      </c>
    </row>
    <row r="21" spans="1:11" x14ac:dyDescent="0.15">
      <c r="A21" s="179" t="s">
        <v>56</v>
      </c>
      <c r="B21" s="179">
        <f>IF(ISNUMBER(VALUE(SUBSTITUTE(実質収支比率等に係る経年分析!F$49,"▲","-"))),ROUND(VALUE(SUBSTITUTE(実質収支比率等に係る経年分析!F$49,"▲","-")),2),NA())</f>
        <v>0.46</v>
      </c>
      <c r="C21" s="179">
        <f>IF(ISNUMBER(VALUE(SUBSTITUTE(実質収支比率等に係る経年分析!G$49,"▲","-"))),ROUND(VALUE(SUBSTITUTE(実質収支比率等に係る経年分析!G$49,"▲","-")),2),NA())</f>
        <v>6.08</v>
      </c>
      <c r="D21" s="179">
        <f>IF(ISNUMBER(VALUE(SUBSTITUTE(実質収支比率等に係る経年分析!H$49,"▲","-"))),ROUND(VALUE(SUBSTITUTE(実質収支比率等に係る経年分析!H$49,"▲","-")),2),NA())</f>
        <v>1.52</v>
      </c>
      <c r="E21" s="179">
        <f>IF(ISNUMBER(VALUE(SUBSTITUTE(実質収支比率等に係る経年分析!I$49,"▲","-"))),ROUND(VALUE(SUBSTITUTE(実質収支比率等に係る経年分析!I$49,"▲","-")),2),NA())</f>
        <v>-1.45</v>
      </c>
      <c r="F21" s="179">
        <f>IF(ISNUMBER(VALUE(SUBSTITUTE(実質収支比率等に係る経年分析!J$49,"▲","-"))),ROUND(VALUE(SUBSTITUTE(実質収支比率等に係る経年分析!J$49,"▲","-")),2),NA())</f>
        <v>-0.73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下田市下田駅前広場整備事業特別会計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下田市集落排水事業特別会計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下田市後期高齢者医療特別会計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下田市下水道事業特別会計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0.78</v>
      </c>
    </row>
    <row r="33" spans="1:16" x14ac:dyDescent="0.15">
      <c r="A33" s="180" t="str">
        <f>IF(連結実質赤字比率に係る赤字・黒字の構成分析!C$37="",NA(),連結実質赤字比率に係る赤字・黒字の構成分析!C$37)</f>
        <v>下田市介護保険特別会計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1.26</v>
      </c>
    </row>
    <row r="34" spans="1:16" x14ac:dyDescent="0.15">
      <c r="A34" s="180" t="str">
        <f>IF(連結実質赤字比率に係る赤字・黒字の構成分析!C$36="",NA(),連結実質赤字比率に係る赤字・黒字の構成分析!C$36)</f>
        <v>下田市国民健康保険事業特別会計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5.29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4.6900000000000004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3.88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1.46</v>
      </c>
    </row>
    <row r="35" spans="1:16" x14ac:dyDescent="0.15">
      <c r="A35" s="180" t="str">
        <f>IF(連結実質赤字比率に係る赤字・黒字の構成分析!C$35="",NA(),連結実質赤字比率に係る赤字・黒字の構成分析!C$35)</f>
        <v>下田市水道事業会計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11.53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11.16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1025</v>
      </c>
      <c r="E42" s="181"/>
      <c r="F42" s="181"/>
      <c r="G42" s="181">
        <f>'実質公債費比率（分子）の構造'!L$52</f>
        <v>945</v>
      </c>
      <c r="H42" s="181"/>
      <c r="I42" s="181"/>
      <c r="J42" s="181">
        <f>'実質公債費比率（分子）の構造'!M$52</f>
        <v>882</v>
      </c>
      <c r="K42" s="181"/>
      <c r="L42" s="181"/>
      <c r="M42" s="181">
        <f>'実質公債費比率（分子）の構造'!N$52</f>
        <v>886</v>
      </c>
      <c r="N42" s="181"/>
      <c r="O42" s="181"/>
      <c r="P42" s="181">
        <f>'実質公債費比率（分子）の構造'!O$52</f>
        <v>922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135</v>
      </c>
      <c r="C45" s="181"/>
      <c r="D45" s="181"/>
      <c r="E45" s="181">
        <f>'実質公債費比率（分子）の構造'!L$49</f>
        <v>159</v>
      </c>
      <c r="F45" s="181"/>
      <c r="G45" s="181"/>
      <c r="H45" s="181">
        <f>'実質公債費比率（分子）の構造'!M$49</f>
        <v>162</v>
      </c>
      <c r="I45" s="181"/>
      <c r="J45" s="181"/>
      <c r="K45" s="181">
        <f>'実質公債費比率（分子）の構造'!N$49</f>
        <v>145</v>
      </c>
      <c r="L45" s="181"/>
      <c r="M45" s="181"/>
      <c r="N45" s="181">
        <f>'実質公債費比率（分子）の構造'!O$49</f>
        <v>165</v>
      </c>
      <c r="O45" s="181"/>
      <c r="P45" s="181"/>
    </row>
    <row r="46" spans="1:16" x14ac:dyDescent="0.15">
      <c r="A46" s="181" t="s">
        <v>67</v>
      </c>
      <c r="B46" s="181">
        <f>'実質公債費比率（分子）の構造'!K$48</f>
        <v>402</v>
      </c>
      <c r="C46" s="181"/>
      <c r="D46" s="181"/>
      <c r="E46" s="181">
        <f>'実質公債費比率（分子）の構造'!L$48</f>
        <v>383</v>
      </c>
      <c r="F46" s="181"/>
      <c r="G46" s="181"/>
      <c r="H46" s="181">
        <f>'実質公債費比率（分子）の構造'!M$48</f>
        <v>371</v>
      </c>
      <c r="I46" s="181"/>
      <c r="J46" s="181"/>
      <c r="K46" s="181">
        <f>'実質公債費比率（分子）の構造'!N$48</f>
        <v>353</v>
      </c>
      <c r="L46" s="181"/>
      <c r="M46" s="181"/>
      <c r="N46" s="181">
        <f>'実質公債費比率（分子）の構造'!O$48</f>
        <v>443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924</v>
      </c>
      <c r="C49" s="181"/>
      <c r="D49" s="181"/>
      <c r="E49" s="181">
        <f>'実質公債費比率（分子）の構造'!L$45</f>
        <v>766</v>
      </c>
      <c r="F49" s="181"/>
      <c r="G49" s="181"/>
      <c r="H49" s="181">
        <f>'実質公債費比率（分子）の構造'!M$45</f>
        <v>723</v>
      </c>
      <c r="I49" s="181"/>
      <c r="J49" s="181"/>
      <c r="K49" s="181">
        <f>'実質公債費比率（分子）の構造'!N$45</f>
        <v>772</v>
      </c>
      <c r="L49" s="181"/>
      <c r="M49" s="181"/>
      <c r="N49" s="181">
        <f>'実質公債費比率（分子）の構造'!O$45</f>
        <v>720</v>
      </c>
      <c r="O49" s="181"/>
      <c r="P49" s="181"/>
    </row>
    <row r="50" spans="1:16" x14ac:dyDescent="0.15">
      <c r="A50" s="181" t="s">
        <v>71</v>
      </c>
      <c r="B50" s="181" t="e">
        <f>NA()</f>
        <v>#N/A</v>
      </c>
      <c r="C50" s="181">
        <f>IF(ISNUMBER('実質公債費比率（分子）の構造'!K$53),'実質公債費比率（分子）の構造'!K$53,NA())</f>
        <v>436</v>
      </c>
      <c r="D50" s="181" t="e">
        <f>NA()</f>
        <v>#N/A</v>
      </c>
      <c r="E50" s="181" t="e">
        <f>NA()</f>
        <v>#N/A</v>
      </c>
      <c r="F50" s="181">
        <f>IF(ISNUMBER('実質公債費比率（分子）の構造'!L$53),'実質公債費比率（分子）の構造'!L$53,NA())</f>
        <v>363</v>
      </c>
      <c r="G50" s="181" t="e">
        <f>NA()</f>
        <v>#N/A</v>
      </c>
      <c r="H50" s="181" t="e">
        <f>NA()</f>
        <v>#N/A</v>
      </c>
      <c r="I50" s="181">
        <f>IF(ISNUMBER('実質公債費比率（分子）の構造'!M$53),'実質公債費比率（分子）の構造'!M$53,NA())</f>
        <v>374</v>
      </c>
      <c r="J50" s="181" t="e">
        <f>NA()</f>
        <v>#N/A</v>
      </c>
      <c r="K50" s="181" t="e">
        <f>NA()</f>
        <v>#N/A</v>
      </c>
      <c r="L50" s="181">
        <f>IF(ISNUMBER('実質公債費比率（分子）の構造'!N$53),'実質公債費比率（分子）の構造'!N$53,NA())</f>
        <v>384</v>
      </c>
      <c r="M50" s="181" t="e">
        <f>NA()</f>
        <v>#N/A</v>
      </c>
      <c r="N50" s="181" t="e">
        <f>NA()</f>
        <v>#N/A</v>
      </c>
      <c r="O50" s="181">
        <f>IF(ISNUMBER('実質公債費比率（分子）の構造'!O$53),'実質公債費比率（分子）の構造'!O$53,NA())</f>
        <v>406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10129</v>
      </c>
      <c r="E56" s="180"/>
      <c r="F56" s="180"/>
      <c r="G56" s="180">
        <f>'将来負担比率（分子）の構造'!J$52</f>
        <v>9927</v>
      </c>
      <c r="H56" s="180"/>
      <c r="I56" s="180"/>
      <c r="J56" s="180">
        <f>'将来負担比率（分子）の構造'!K$52</f>
        <v>9939</v>
      </c>
      <c r="K56" s="180"/>
      <c r="L56" s="180"/>
      <c r="M56" s="180">
        <f>'将来負担比率（分子）の構造'!L$52</f>
        <v>9836</v>
      </c>
      <c r="N56" s="180"/>
      <c r="O56" s="180"/>
      <c r="P56" s="180">
        <f>'将来負担比率（分子）の構造'!M$52</f>
        <v>9883</v>
      </c>
    </row>
    <row r="57" spans="1:16" x14ac:dyDescent="0.15">
      <c r="A57" s="180" t="s">
        <v>42</v>
      </c>
      <c r="B57" s="180"/>
      <c r="C57" s="180"/>
      <c r="D57" s="180">
        <f>'将来負担比率（分子）の構造'!I$51</f>
        <v>1499</v>
      </c>
      <c r="E57" s="180"/>
      <c r="F57" s="180"/>
      <c r="G57" s="180">
        <f>'将来負担比率（分子）の構造'!J$51</f>
        <v>1490</v>
      </c>
      <c r="H57" s="180"/>
      <c r="I57" s="180"/>
      <c r="J57" s="180">
        <f>'将来負担比率（分子）の構造'!K$51</f>
        <v>1445</v>
      </c>
      <c r="K57" s="180"/>
      <c r="L57" s="180"/>
      <c r="M57" s="180">
        <f>'将来負担比率（分子）の構造'!L$51</f>
        <v>1386</v>
      </c>
      <c r="N57" s="180"/>
      <c r="O57" s="180"/>
      <c r="P57" s="180">
        <f>'将来負担比率（分子）の構造'!M$51</f>
        <v>1436</v>
      </c>
    </row>
    <row r="58" spans="1:16" x14ac:dyDescent="0.15">
      <c r="A58" s="180" t="s">
        <v>41</v>
      </c>
      <c r="B58" s="180"/>
      <c r="C58" s="180"/>
      <c r="D58" s="180">
        <f>'将来負担比率（分子）の構造'!I$50</f>
        <v>2167</v>
      </c>
      <c r="E58" s="180"/>
      <c r="F58" s="180"/>
      <c r="G58" s="180">
        <f>'将来負担比率（分子）の構造'!J$50</f>
        <v>2474</v>
      </c>
      <c r="H58" s="180"/>
      <c r="I58" s="180"/>
      <c r="J58" s="180">
        <f>'将来負担比率（分子）の構造'!K$50</f>
        <v>2901</v>
      </c>
      <c r="K58" s="180"/>
      <c r="L58" s="180"/>
      <c r="M58" s="180">
        <f>'将来負担比率（分子）の構造'!L$50</f>
        <v>3278</v>
      </c>
      <c r="N58" s="180"/>
      <c r="O58" s="180"/>
      <c r="P58" s="180">
        <f>'将来負担比率（分子）の構造'!M$50</f>
        <v>3469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2979</v>
      </c>
      <c r="C62" s="180"/>
      <c r="D62" s="180"/>
      <c r="E62" s="180">
        <f>'将来負担比率（分子）の構造'!J$45</f>
        <v>2882</v>
      </c>
      <c r="F62" s="180"/>
      <c r="G62" s="180"/>
      <c r="H62" s="180">
        <f>'将来負担比率（分子）の構造'!K$45</f>
        <v>2846</v>
      </c>
      <c r="I62" s="180"/>
      <c r="J62" s="180"/>
      <c r="K62" s="180">
        <f>'将来負担比率（分子）の構造'!L$45</f>
        <v>2884</v>
      </c>
      <c r="L62" s="180"/>
      <c r="M62" s="180"/>
      <c r="N62" s="180">
        <f>'将来負担比率（分子）の構造'!M$45</f>
        <v>2818</v>
      </c>
      <c r="O62" s="180"/>
      <c r="P62" s="180"/>
    </row>
    <row r="63" spans="1:16" x14ac:dyDescent="0.15">
      <c r="A63" s="180" t="s">
        <v>34</v>
      </c>
      <c r="B63" s="180">
        <f>'将来負担比率（分子）の構造'!I$44</f>
        <v>877</v>
      </c>
      <c r="C63" s="180"/>
      <c r="D63" s="180"/>
      <c r="E63" s="180">
        <f>'将来負担比率（分子）の構造'!J$44</f>
        <v>846</v>
      </c>
      <c r="F63" s="180"/>
      <c r="G63" s="180"/>
      <c r="H63" s="180">
        <f>'将来負担比率（分子）の構造'!K$44</f>
        <v>875</v>
      </c>
      <c r="I63" s="180"/>
      <c r="J63" s="180"/>
      <c r="K63" s="180">
        <f>'将来負担比率（分子）の構造'!L$44</f>
        <v>895</v>
      </c>
      <c r="L63" s="180"/>
      <c r="M63" s="180"/>
      <c r="N63" s="180">
        <f>'将来負担比率（分子）の構造'!M$44</f>
        <v>912</v>
      </c>
      <c r="O63" s="180"/>
      <c r="P63" s="180"/>
    </row>
    <row r="64" spans="1:16" x14ac:dyDescent="0.15">
      <c r="A64" s="180" t="s">
        <v>33</v>
      </c>
      <c r="B64" s="180">
        <f>'将来負担比率（分子）の構造'!I$43</f>
        <v>4943</v>
      </c>
      <c r="C64" s="180"/>
      <c r="D64" s="180"/>
      <c r="E64" s="180">
        <f>'将来負担比率（分子）の構造'!J$43</f>
        <v>4730</v>
      </c>
      <c r="F64" s="180"/>
      <c r="G64" s="180"/>
      <c r="H64" s="180">
        <f>'将来負担比率（分子）の構造'!K$43</f>
        <v>4553</v>
      </c>
      <c r="I64" s="180"/>
      <c r="J64" s="180"/>
      <c r="K64" s="180">
        <f>'将来負担比率（分子）の構造'!L$43</f>
        <v>4351</v>
      </c>
      <c r="L64" s="180"/>
      <c r="M64" s="180"/>
      <c r="N64" s="180">
        <f>'将来負担比率（分子）の構造'!M$43</f>
        <v>5642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7773</v>
      </c>
      <c r="C66" s="180"/>
      <c r="D66" s="180"/>
      <c r="E66" s="180">
        <f>'将来負担比率（分子）の構造'!J$41</f>
        <v>8502</v>
      </c>
      <c r="F66" s="180"/>
      <c r="G66" s="180"/>
      <c r="H66" s="180">
        <f>'将来負担比率（分子）の構造'!K$41</f>
        <v>8445</v>
      </c>
      <c r="I66" s="180"/>
      <c r="J66" s="180"/>
      <c r="K66" s="180">
        <f>'将来負担比率（分子）の構造'!L$41</f>
        <v>8406</v>
      </c>
      <c r="L66" s="180"/>
      <c r="M66" s="180"/>
      <c r="N66" s="180">
        <f>'将来負担比率（分子）の構造'!M$41</f>
        <v>8583</v>
      </c>
      <c r="O66" s="180"/>
      <c r="P66" s="180"/>
    </row>
    <row r="67" spans="1:16" x14ac:dyDescent="0.15">
      <c r="A67" s="180" t="s">
        <v>75</v>
      </c>
      <c r="B67" s="180" t="e">
        <f>NA()</f>
        <v>#N/A</v>
      </c>
      <c r="C67" s="180">
        <f>IF(ISNUMBER('将来負担比率（分子）の構造'!I$53), IF('将来負担比率（分子）の構造'!I$53 &lt; 0, 0, '将来負担比率（分子）の構造'!I$53), NA())</f>
        <v>2777</v>
      </c>
      <c r="D67" s="180" t="e">
        <f>NA()</f>
        <v>#N/A</v>
      </c>
      <c r="E67" s="180" t="e">
        <f>NA()</f>
        <v>#N/A</v>
      </c>
      <c r="F67" s="180">
        <f>IF(ISNUMBER('将来負担比率（分子）の構造'!J$53), IF('将来負担比率（分子）の構造'!J$53 &lt; 0, 0, '将来負担比率（分子）の構造'!J$53), NA())</f>
        <v>3069</v>
      </c>
      <c r="G67" s="180" t="e">
        <f>NA()</f>
        <v>#N/A</v>
      </c>
      <c r="H67" s="180" t="e">
        <f>NA()</f>
        <v>#N/A</v>
      </c>
      <c r="I67" s="180">
        <f>IF(ISNUMBER('将来負担比率（分子）の構造'!K$53), IF('将来負担比率（分子）の構造'!K$53 &lt; 0, 0, '将来負担比率（分子）の構造'!K$53), NA())</f>
        <v>2434</v>
      </c>
      <c r="J67" s="180" t="e">
        <f>NA()</f>
        <v>#N/A</v>
      </c>
      <c r="K67" s="180" t="e">
        <f>NA()</f>
        <v>#N/A</v>
      </c>
      <c r="L67" s="180">
        <f>IF(ISNUMBER('将来負担比率（分子）の構造'!L$53), IF('将来負担比率（分子）の構造'!L$53 &lt; 0, 0, '将来負担比率（分子）の構造'!L$53), NA())</f>
        <v>2037</v>
      </c>
      <c r="M67" s="180" t="e">
        <f>NA()</f>
        <v>#N/A</v>
      </c>
      <c r="N67" s="180" t="e">
        <f>NA()</f>
        <v>#N/A</v>
      </c>
      <c r="O67" s="180">
        <f>IF(ISNUMBER('将来負担比率（分子）の構造'!M$53), IF('将来負担比率（分子）の構造'!M$53 &lt; 0, 0, '将来負担比率（分子）の構造'!M$53), NA())</f>
        <v>3167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1069</v>
      </c>
      <c r="C72" s="184">
        <f>基金残高に係る経年分析!G55</f>
        <v>994</v>
      </c>
      <c r="D72" s="184">
        <f>基金残高に係る経年分析!H55</f>
        <v>939</v>
      </c>
    </row>
    <row r="73" spans="1:16" x14ac:dyDescent="0.15">
      <c r="A73" s="183" t="s">
        <v>78</v>
      </c>
      <c r="B73" s="184">
        <f>基金残高に係る経年分析!F56</f>
        <v>1</v>
      </c>
      <c r="C73" s="184">
        <f>基金残高に係る経年分析!G56</f>
        <v>94</v>
      </c>
      <c r="D73" s="184">
        <f>基金残高に係る経年分析!H56</f>
        <v>192</v>
      </c>
    </row>
    <row r="74" spans="1:16" x14ac:dyDescent="0.15">
      <c r="A74" s="183" t="s">
        <v>79</v>
      </c>
      <c r="B74" s="184">
        <f>基金残高に係る経年分析!F57</f>
        <v>1230</v>
      </c>
      <c r="C74" s="184">
        <f>基金残高に係る経年分析!G57</f>
        <v>1280</v>
      </c>
      <c r="D74" s="184">
        <f>基金残高に係る経年分析!H57</f>
        <v>1277</v>
      </c>
    </row>
  </sheetData>
  <sheetProtection algorithmName="SHA-512" hashValue="9C7RxGSwjh9gOip97f9MtI5sUmMcjPin7v7tn36gJz4x3C7W5yMsiTjCAgmRYKurLclMHbQxlRVZVenpRiVcUg==" saltValue="S7G1/wGVJmnFVXSwT44b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2866098</v>
      </c>
      <c r="S5" s="631"/>
      <c r="T5" s="631"/>
      <c r="U5" s="631"/>
      <c r="V5" s="631"/>
      <c r="W5" s="631"/>
      <c r="X5" s="631"/>
      <c r="Y5" s="632"/>
      <c r="Z5" s="633">
        <v>25.8</v>
      </c>
      <c r="AA5" s="633"/>
      <c r="AB5" s="633"/>
      <c r="AC5" s="633"/>
      <c r="AD5" s="634">
        <v>2701297</v>
      </c>
      <c r="AE5" s="634"/>
      <c r="AF5" s="634"/>
      <c r="AG5" s="634"/>
      <c r="AH5" s="634"/>
      <c r="AI5" s="634"/>
      <c r="AJ5" s="634"/>
      <c r="AK5" s="634"/>
      <c r="AL5" s="635">
        <v>46.4</v>
      </c>
      <c r="AM5" s="636"/>
      <c r="AN5" s="636"/>
      <c r="AO5" s="637"/>
      <c r="AP5" s="627" t="s">
        <v>228</v>
      </c>
      <c r="AQ5" s="628"/>
      <c r="AR5" s="628"/>
      <c r="AS5" s="628"/>
      <c r="AT5" s="628"/>
      <c r="AU5" s="628"/>
      <c r="AV5" s="628"/>
      <c r="AW5" s="628"/>
      <c r="AX5" s="628"/>
      <c r="AY5" s="628"/>
      <c r="AZ5" s="628"/>
      <c r="BA5" s="628"/>
      <c r="BB5" s="628"/>
      <c r="BC5" s="628"/>
      <c r="BD5" s="628"/>
      <c r="BE5" s="628"/>
      <c r="BF5" s="629"/>
      <c r="BG5" s="641">
        <v>2619238</v>
      </c>
      <c r="BH5" s="642"/>
      <c r="BI5" s="642"/>
      <c r="BJ5" s="642"/>
      <c r="BK5" s="642"/>
      <c r="BL5" s="642"/>
      <c r="BM5" s="642"/>
      <c r="BN5" s="643"/>
      <c r="BO5" s="644">
        <v>91.4</v>
      </c>
      <c r="BP5" s="644"/>
      <c r="BQ5" s="644"/>
      <c r="BR5" s="644"/>
      <c r="BS5" s="645" t="s">
        <v>131</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62495</v>
      </c>
      <c r="S6" s="642"/>
      <c r="T6" s="642"/>
      <c r="U6" s="642"/>
      <c r="V6" s="642"/>
      <c r="W6" s="642"/>
      <c r="X6" s="642"/>
      <c r="Y6" s="643"/>
      <c r="Z6" s="644">
        <v>0.6</v>
      </c>
      <c r="AA6" s="644"/>
      <c r="AB6" s="644"/>
      <c r="AC6" s="644"/>
      <c r="AD6" s="645">
        <v>62495</v>
      </c>
      <c r="AE6" s="645"/>
      <c r="AF6" s="645"/>
      <c r="AG6" s="645"/>
      <c r="AH6" s="645"/>
      <c r="AI6" s="645"/>
      <c r="AJ6" s="645"/>
      <c r="AK6" s="645"/>
      <c r="AL6" s="646">
        <v>1.1000000000000001</v>
      </c>
      <c r="AM6" s="647"/>
      <c r="AN6" s="647"/>
      <c r="AO6" s="648"/>
      <c r="AP6" s="638" t="s">
        <v>233</v>
      </c>
      <c r="AQ6" s="639"/>
      <c r="AR6" s="639"/>
      <c r="AS6" s="639"/>
      <c r="AT6" s="639"/>
      <c r="AU6" s="639"/>
      <c r="AV6" s="639"/>
      <c r="AW6" s="639"/>
      <c r="AX6" s="639"/>
      <c r="AY6" s="639"/>
      <c r="AZ6" s="639"/>
      <c r="BA6" s="639"/>
      <c r="BB6" s="639"/>
      <c r="BC6" s="639"/>
      <c r="BD6" s="639"/>
      <c r="BE6" s="639"/>
      <c r="BF6" s="640"/>
      <c r="BG6" s="641">
        <v>2619238</v>
      </c>
      <c r="BH6" s="642"/>
      <c r="BI6" s="642"/>
      <c r="BJ6" s="642"/>
      <c r="BK6" s="642"/>
      <c r="BL6" s="642"/>
      <c r="BM6" s="642"/>
      <c r="BN6" s="643"/>
      <c r="BO6" s="644">
        <v>91.4</v>
      </c>
      <c r="BP6" s="644"/>
      <c r="BQ6" s="644"/>
      <c r="BR6" s="644"/>
      <c r="BS6" s="645" t="s">
        <v>131</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109850</v>
      </c>
      <c r="CS6" s="642"/>
      <c r="CT6" s="642"/>
      <c r="CU6" s="642"/>
      <c r="CV6" s="642"/>
      <c r="CW6" s="642"/>
      <c r="CX6" s="642"/>
      <c r="CY6" s="643"/>
      <c r="CZ6" s="635">
        <v>1.1000000000000001</v>
      </c>
      <c r="DA6" s="636"/>
      <c r="DB6" s="636"/>
      <c r="DC6" s="655"/>
      <c r="DD6" s="650" t="s">
        <v>235</v>
      </c>
      <c r="DE6" s="642"/>
      <c r="DF6" s="642"/>
      <c r="DG6" s="642"/>
      <c r="DH6" s="642"/>
      <c r="DI6" s="642"/>
      <c r="DJ6" s="642"/>
      <c r="DK6" s="642"/>
      <c r="DL6" s="642"/>
      <c r="DM6" s="642"/>
      <c r="DN6" s="642"/>
      <c r="DO6" s="642"/>
      <c r="DP6" s="643"/>
      <c r="DQ6" s="650">
        <v>109850</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4593</v>
      </c>
      <c r="S7" s="642"/>
      <c r="T7" s="642"/>
      <c r="U7" s="642"/>
      <c r="V7" s="642"/>
      <c r="W7" s="642"/>
      <c r="X7" s="642"/>
      <c r="Y7" s="643"/>
      <c r="Z7" s="644">
        <v>0</v>
      </c>
      <c r="AA7" s="644"/>
      <c r="AB7" s="644"/>
      <c r="AC7" s="644"/>
      <c r="AD7" s="645">
        <v>4593</v>
      </c>
      <c r="AE7" s="645"/>
      <c r="AF7" s="645"/>
      <c r="AG7" s="645"/>
      <c r="AH7" s="645"/>
      <c r="AI7" s="645"/>
      <c r="AJ7" s="645"/>
      <c r="AK7" s="645"/>
      <c r="AL7" s="646">
        <v>0.1</v>
      </c>
      <c r="AM7" s="647"/>
      <c r="AN7" s="647"/>
      <c r="AO7" s="648"/>
      <c r="AP7" s="638" t="s">
        <v>237</v>
      </c>
      <c r="AQ7" s="639"/>
      <c r="AR7" s="639"/>
      <c r="AS7" s="639"/>
      <c r="AT7" s="639"/>
      <c r="AU7" s="639"/>
      <c r="AV7" s="639"/>
      <c r="AW7" s="639"/>
      <c r="AX7" s="639"/>
      <c r="AY7" s="639"/>
      <c r="AZ7" s="639"/>
      <c r="BA7" s="639"/>
      <c r="BB7" s="639"/>
      <c r="BC7" s="639"/>
      <c r="BD7" s="639"/>
      <c r="BE7" s="639"/>
      <c r="BF7" s="640"/>
      <c r="BG7" s="641">
        <v>1025089</v>
      </c>
      <c r="BH7" s="642"/>
      <c r="BI7" s="642"/>
      <c r="BJ7" s="642"/>
      <c r="BK7" s="642"/>
      <c r="BL7" s="642"/>
      <c r="BM7" s="642"/>
      <c r="BN7" s="643"/>
      <c r="BO7" s="644">
        <v>35.799999999999997</v>
      </c>
      <c r="BP7" s="644"/>
      <c r="BQ7" s="644"/>
      <c r="BR7" s="644"/>
      <c r="BS7" s="645" t="s">
        <v>131</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1979217</v>
      </c>
      <c r="CS7" s="642"/>
      <c r="CT7" s="642"/>
      <c r="CU7" s="642"/>
      <c r="CV7" s="642"/>
      <c r="CW7" s="642"/>
      <c r="CX7" s="642"/>
      <c r="CY7" s="643"/>
      <c r="CZ7" s="644">
        <v>19</v>
      </c>
      <c r="DA7" s="644"/>
      <c r="DB7" s="644"/>
      <c r="DC7" s="644"/>
      <c r="DD7" s="650">
        <v>240676</v>
      </c>
      <c r="DE7" s="642"/>
      <c r="DF7" s="642"/>
      <c r="DG7" s="642"/>
      <c r="DH7" s="642"/>
      <c r="DI7" s="642"/>
      <c r="DJ7" s="642"/>
      <c r="DK7" s="642"/>
      <c r="DL7" s="642"/>
      <c r="DM7" s="642"/>
      <c r="DN7" s="642"/>
      <c r="DO7" s="642"/>
      <c r="DP7" s="643"/>
      <c r="DQ7" s="650">
        <v>1488257</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8745</v>
      </c>
      <c r="S8" s="642"/>
      <c r="T8" s="642"/>
      <c r="U8" s="642"/>
      <c r="V8" s="642"/>
      <c r="W8" s="642"/>
      <c r="X8" s="642"/>
      <c r="Y8" s="643"/>
      <c r="Z8" s="644">
        <v>0.1</v>
      </c>
      <c r="AA8" s="644"/>
      <c r="AB8" s="644"/>
      <c r="AC8" s="644"/>
      <c r="AD8" s="645">
        <v>8745</v>
      </c>
      <c r="AE8" s="645"/>
      <c r="AF8" s="645"/>
      <c r="AG8" s="645"/>
      <c r="AH8" s="645"/>
      <c r="AI8" s="645"/>
      <c r="AJ8" s="645"/>
      <c r="AK8" s="645"/>
      <c r="AL8" s="646">
        <v>0.2</v>
      </c>
      <c r="AM8" s="647"/>
      <c r="AN8" s="647"/>
      <c r="AO8" s="648"/>
      <c r="AP8" s="638" t="s">
        <v>240</v>
      </c>
      <c r="AQ8" s="639"/>
      <c r="AR8" s="639"/>
      <c r="AS8" s="639"/>
      <c r="AT8" s="639"/>
      <c r="AU8" s="639"/>
      <c r="AV8" s="639"/>
      <c r="AW8" s="639"/>
      <c r="AX8" s="639"/>
      <c r="AY8" s="639"/>
      <c r="AZ8" s="639"/>
      <c r="BA8" s="639"/>
      <c r="BB8" s="639"/>
      <c r="BC8" s="639"/>
      <c r="BD8" s="639"/>
      <c r="BE8" s="639"/>
      <c r="BF8" s="640"/>
      <c r="BG8" s="641">
        <v>40732</v>
      </c>
      <c r="BH8" s="642"/>
      <c r="BI8" s="642"/>
      <c r="BJ8" s="642"/>
      <c r="BK8" s="642"/>
      <c r="BL8" s="642"/>
      <c r="BM8" s="642"/>
      <c r="BN8" s="643"/>
      <c r="BO8" s="644">
        <v>1.4</v>
      </c>
      <c r="BP8" s="644"/>
      <c r="BQ8" s="644"/>
      <c r="BR8" s="644"/>
      <c r="BS8" s="650" t="s">
        <v>131</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3296646</v>
      </c>
      <c r="CS8" s="642"/>
      <c r="CT8" s="642"/>
      <c r="CU8" s="642"/>
      <c r="CV8" s="642"/>
      <c r="CW8" s="642"/>
      <c r="CX8" s="642"/>
      <c r="CY8" s="643"/>
      <c r="CZ8" s="644">
        <v>31.7</v>
      </c>
      <c r="DA8" s="644"/>
      <c r="DB8" s="644"/>
      <c r="DC8" s="644"/>
      <c r="DD8" s="650">
        <v>1349</v>
      </c>
      <c r="DE8" s="642"/>
      <c r="DF8" s="642"/>
      <c r="DG8" s="642"/>
      <c r="DH8" s="642"/>
      <c r="DI8" s="642"/>
      <c r="DJ8" s="642"/>
      <c r="DK8" s="642"/>
      <c r="DL8" s="642"/>
      <c r="DM8" s="642"/>
      <c r="DN8" s="642"/>
      <c r="DO8" s="642"/>
      <c r="DP8" s="643"/>
      <c r="DQ8" s="650">
        <v>1819884</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8720</v>
      </c>
      <c r="S9" s="642"/>
      <c r="T9" s="642"/>
      <c r="U9" s="642"/>
      <c r="V9" s="642"/>
      <c r="W9" s="642"/>
      <c r="X9" s="642"/>
      <c r="Y9" s="643"/>
      <c r="Z9" s="644">
        <v>0.1</v>
      </c>
      <c r="AA9" s="644"/>
      <c r="AB9" s="644"/>
      <c r="AC9" s="644"/>
      <c r="AD9" s="645">
        <v>8720</v>
      </c>
      <c r="AE9" s="645"/>
      <c r="AF9" s="645"/>
      <c r="AG9" s="645"/>
      <c r="AH9" s="645"/>
      <c r="AI9" s="645"/>
      <c r="AJ9" s="645"/>
      <c r="AK9" s="645"/>
      <c r="AL9" s="646">
        <v>0.1</v>
      </c>
      <c r="AM9" s="647"/>
      <c r="AN9" s="647"/>
      <c r="AO9" s="648"/>
      <c r="AP9" s="638" t="s">
        <v>243</v>
      </c>
      <c r="AQ9" s="639"/>
      <c r="AR9" s="639"/>
      <c r="AS9" s="639"/>
      <c r="AT9" s="639"/>
      <c r="AU9" s="639"/>
      <c r="AV9" s="639"/>
      <c r="AW9" s="639"/>
      <c r="AX9" s="639"/>
      <c r="AY9" s="639"/>
      <c r="AZ9" s="639"/>
      <c r="BA9" s="639"/>
      <c r="BB9" s="639"/>
      <c r="BC9" s="639"/>
      <c r="BD9" s="639"/>
      <c r="BE9" s="639"/>
      <c r="BF9" s="640"/>
      <c r="BG9" s="641">
        <v>837634</v>
      </c>
      <c r="BH9" s="642"/>
      <c r="BI9" s="642"/>
      <c r="BJ9" s="642"/>
      <c r="BK9" s="642"/>
      <c r="BL9" s="642"/>
      <c r="BM9" s="642"/>
      <c r="BN9" s="643"/>
      <c r="BO9" s="644">
        <v>29.2</v>
      </c>
      <c r="BP9" s="644"/>
      <c r="BQ9" s="644"/>
      <c r="BR9" s="644"/>
      <c r="BS9" s="650" t="s">
        <v>131</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962488</v>
      </c>
      <c r="CS9" s="642"/>
      <c r="CT9" s="642"/>
      <c r="CU9" s="642"/>
      <c r="CV9" s="642"/>
      <c r="CW9" s="642"/>
      <c r="CX9" s="642"/>
      <c r="CY9" s="643"/>
      <c r="CZ9" s="644">
        <v>9.3000000000000007</v>
      </c>
      <c r="DA9" s="644"/>
      <c r="DB9" s="644"/>
      <c r="DC9" s="644"/>
      <c r="DD9" s="650">
        <v>104095</v>
      </c>
      <c r="DE9" s="642"/>
      <c r="DF9" s="642"/>
      <c r="DG9" s="642"/>
      <c r="DH9" s="642"/>
      <c r="DI9" s="642"/>
      <c r="DJ9" s="642"/>
      <c r="DK9" s="642"/>
      <c r="DL9" s="642"/>
      <c r="DM9" s="642"/>
      <c r="DN9" s="642"/>
      <c r="DO9" s="642"/>
      <c r="DP9" s="643"/>
      <c r="DQ9" s="650">
        <v>788801</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235</v>
      </c>
      <c r="S10" s="642"/>
      <c r="T10" s="642"/>
      <c r="U10" s="642"/>
      <c r="V10" s="642"/>
      <c r="W10" s="642"/>
      <c r="X10" s="642"/>
      <c r="Y10" s="643"/>
      <c r="Z10" s="644" t="s">
        <v>131</v>
      </c>
      <c r="AA10" s="644"/>
      <c r="AB10" s="644"/>
      <c r="AC10" s="644"/>
      <c r="AD10" s="645" t="s">
        <v>246</v>
      </c>
      <c r="AE10" s="645"/>
      <c r="AF10" s="645"/>
      <c r="AG10" s="645"/>
      <c r="AH10" s="645"/>
      <c r="AI10" s="645"/>
      <c r="AJ10" s="645"/>
      <c r="AK10" s="645"/>
      <c r="AL10" s="646" t="s">
        <v>235</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82077</v>
      </c>
      <c r="BH10" s="642"/>
      <c r="BI10" s="642"/>
      <c r="BJ10" s="642"/>
      <c r="BK10" s="642"/>
      <c r="BL10" s="642"/>
      <c r="BM10" s="642"/>
      <c r="BN10" s="643"/>
      <c r="BO10" s="644">
        <v>2.9</v>
      </c>
      <c r="BP10" s="644"/>
      <c r="BQ10" s="644"/>
      <c r="BR10" s="644"/>
      <c r="BS10" s="650" t="s">
        <v>131</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184</v>
      </c>
      <c r="CS10" s="642"/>
      <c r="CT10" s="642"/>
      <c r="CU10" s="642"/>
      <c r="CV10" s="642"/>
      <c r="CW10" s="642"/>
      <c r="CX10" s="642"/>
      <c r="CY10" s="643"/>
      <c r="CZ10" s="644">
        <v>0</v>
      </c>
      <c r="DA10" s="644"/>
      <c r="DB10" s="644"/>
      <c r="DC10" s="644"/>
      <c r="DD10" s="650" t="s">
        <v>246</v>
      </c>
      <c r="DE10" s="642"/>
      <c r="DF10" s="642"/>
      <c r="DG10" s="642"/>
      <c r="DH10" s="642"/>
      <c r="DI10" s="642"/>
      <c r="DJ10" s="642"/>
      <c r="DK10" s="642"/>
      <c r="DL10" s="642"/>
      <c r="DM10" s="642"/>
      <c r="DN10" s="642"/>
      <c r="DO10" s="642"/>
      <c r="DP10" s="643"/>
      <c r="DQ10" s="650">
        <v>184</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246</v>
      </c>
      <c r="S11" s="642"/>
      <c r="T11" s="642"/>
      <c r="U11" s="642"/>
      <c r="V11" s="642"/>
      <c r="W11" s="642"/>
      <c r="X11" s="642"/>
      <c r="Y11" s="643"/>
      <c r="Z11" s="644" t="s">
        <v>235</v>
      </c>
      <c r="AA11" s="644"/>
      <c r="AB11" s="644"/>
      <c r="AC11" s="644"/>
      <c r="AD11" s="645" t="s">
        <v>246</v>
      </c>
      <c r="AE11" s="645"/>
      <c r="AF11" s="645"/>
      <c r="AG11" s="645"/>
      <c r="AH11" s="645"/>
      <c r="AI11" s="645"/>
      <c r="AJ11" s="645"/>
      <c r="AK11" s="645"/>
      <c r="AL11" s="646" t="s">
        <v>131</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64646</v>
      </c>
      <c r="BH11" s="642"/>
      <c r="BI11" s="642"/>
      <c r="BJ11" s="642"/>
      <c r="BK11" s="642"/>
      <c r="BL11" s="642"/>
      <c r="BM11" s="642"/>
      <c r="BN11" s="643"/>
      <c r="BO11" s="644">
        <v>2.2999999999999998</v>
      </c>
      <c r="BP11" s="644"/>
      <c r="BQ11" s="644"/>
      <c r="BR11" s="644"/>
      <c r="BS11" s="650" t="s">
        <v>246</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187752</v>
      </c>
      <c r="CS11" s="642"/>
      <c r="CT11" s="642"/>
      <c r="CU11" s="642"/>
      <c r="CV11" s="642"/>
      <c r="CW11" s="642"/>
      <c r="CX11" s="642"/>
      <c r="CY11" s="643"/>
      <c r="CZ11" s="644">
        <v>1.8</v>
      </c>
      <c r="DA11" s="644"/>
      <c r="DB11" s="644"/>
      <c r="DC11" s="644"/>
      <c r="DD11" s="650">
        <v>41985</v>
      </c>
      <c r="DE11" s="642"/>
      <c r="DF11" s="642"/>
      <c r="DG11" s="642"/>
      <c r="DH11" s="642"/>
      <c r="DI11" s="642"/>
      <c r="DJ11" s="642"/>
      <c r="DK11" s="642"/>
      <c r="DL11" s="642"/>
      <c r="DM11" s="642"/>
      <c r="DN11" s="642"/>
      <c r="DO11" s="642"/>
      <c r="DP11" s="643"/>
      <c r="DQ11" s="650">
        <v>145750</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466887</v>
      </c>
      <c r="S12" s="642"/>
      <c r="T12" s="642"/>
      <c r="U12" s="642"/>
      <c r="V12" s="642"/>
      <c r="W12" s="642"/>
      <c r="X12" s="642"/>
      <c r="Y12" s="643"/>
      <c r="Z12" s="644">
        <v>4.2</v>
      </c>
      <c r="AA12" s="644"/>
      <c r="AB12" s="644"/>
      <c r="AC12" s="644"/>
      <c r="AD12" s="645">
        <v>466887</v>
      </c>
      <c r="AE12" s="645"/>
      <c r="AF12" s="645"/>
      <c r="AG12" s="645"/>
      <c r="AH12" s="645"/>
      <c r="AI12" s="645"/>
      <c r="AJ12" s="645"/>
      <c r="AK12" s="645"/>
      <c r="AL12" s="646">
        <v>8</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1341974</v>
      </c>
      <c r="BH12" s="642"/>
      <c r="BI12" s="642"/>
      <c r="BJ12" s="642"/>
      <c r="BK12" s="642"/>
      <c r="BL12" s="642"/>
      <c r="BM12" s="642"/>
      <c r="BN12" s="643"/>
      <c r="BO12" s="644">
        <v>46.8</v>
      </c>
      <c r="BP12" s="644"/>
      <c r="BQ12" s="644"/>
      <c r="BR12" s="644"/>
      <c r="BS12" s="650" t="s">
        <v>246</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279795</v>
      </c>
      <c r="CS12" s="642"/>
      <c r="CT12" s="642"/>
      <c r="CU12" s="642"/>
      <c r="CV12" s="642"/>
      <c r="CW12" s="642"/>
      <c r="CX12" s="642"/>
      <c r="CY12" s="643"/>
      <c r="CZ12" s="644">
        <v>2.7</v>
      </c>
      <c r="DA12" s="644"/>
      <c r="DB12" s="644"/>
      <c r="DC12" s="644"/>
      <c r="DD12" s="650">
        <v>11524</v>
      </c>
      <c r="DE12" s="642"/>
      <c r="DF12" s="642"/>
      <c r="DG12" s="642"/>
      <c r="DH12" s="642"/>
      <c r="DI12" s="642"/>
      <c r="DJ12" s="642"/>
      <c r="DK12" s="642"/>
      <c r="DL12" s="642"/>
      <c r="DM12" s="642"/>
      <c r="DN12" s="642"/>
      <c r="DO12" s="642"/>
      <c r="DP12" s="643"/>
      <c r="DQ12" s="650">
        <v>229322</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t="s">
        <v>131</v>
      </c>
      <c r="S13" s="642"/>
      <c r="T13" s="642"/>
      <c r="U13" s="642"/>
      <c r="V13" s="642"/>
      <c r="W13" s="642"/>
      <c r="X13" s="642"/>
      <c r="Y13" s="643"/>
      <c r="Z13" s="644" t="s">
        <v>131</v>
      </c>
      <c r="AA13" s="644"/>
      <c r="AB13" s="644"/>
      <c r="AC13" s="644"/>
      <c r="AD13" s="645" t="s">
        <v>246</v>
      </c>
      <c r="AE13" s="645"/>
      <c r="AF13" s="645"/>
      <c r="AG13" s="645"/>
      <c r="AH13" s="645"/>
      <c r="AI13" s="645"/>
      <c r="AJ13" s="645"/>
      <c r="AK13" s="645"/>
      <c r="AL13" s="646" t="s">
        <v>131</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1335709</v>
      </c>
      <c r="BH13" s="642"/>
      <c r="BI13" s="642"/>
      <c r="BJ13" s="642"/>
      <c r="BK13" s="642"/>
      <c r="BL13" s="642"/>
      <c r="BM13" s="642"/>
      <c r="BN13" s="643"/>
      <c r="BO13" s="644">
        <v>46.6</v>
      </c>
      <c r="BP13" s="644"/>
      <c r="BQ13" s="644"/>
      <c r="BR13" s="644"/>
      <c r="BS13" s="650" t="s">
        <v>131</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1166205</v>
      </c>
      <c r="CS13" s="642"/>
      <c r="CT13" s="642"/>
      <c r="CU13" s="642"/>
      <c r="CV13" s="642"/>
      <c r="CW13" s="642"/>
      <c r="CX13" s="642"/>
      <c r="CY13" s="643"/>
      <c r="CZ13" s="644">
        <v>11.2</v>
      </c>
      <c r="DA13" s="644"/>
      <c r="DB13" s="644"/>
      <c r="DC13" s="644"/>
      <c r="DD13" s="650">
        <v>296760</v>
      </c>
      <c r="DE13" s="642"/>
      <c r="DF13" s="642"/>
      <c r="DG13" s="642"/>
      <c r="DH13" s="642"/>
      <c r="DI13" s="642"/>
      <c r="DJ13" s="642"/>
      <c r="DK13" s="642"/>
      <c r="DL13" s="642"/>
      <c r="DM13" s="642"/>
      <c r="DN13" s="642"/>
      <c r="DO13" s="642"/>
      <c r="DP13" s="643"/>
      <c r="DQ13" s="650">
        <v>855698</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131</v>
      </c>
      <c r="S14" s="642"/>
      <c r="T14" s="642"/>
      <c r="U14" s="642"/>
      <c r="V14" s="642"/>
      <c r="W14" s="642"/>
      <c r="X14" s="642"/>
      <c r="Y14" s="643"/>
      <c r="Z14" s="644" t="s">
        <v>131</v>
      </c>
      <c r="AA14" s="644"/>
      <c r="AB14" s="644"/>
      <c r="AC14" s="644"/>
      <c r="AD14" s="645" t="s">
        <v>246</v>
      </c>
      <c r="AE14" s="645"/>
      <c r="AF14" s="645"/>
      <c r="AG14" s="645"/>
      <c r="AH14" s="645"/>
      <c r="AI14" s="645"/>
      <c r="AJ14" s="645"/>
      <c r="AK14" s="645"/>
      <c r="AL14" s="646" t="s">
        <v>246</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71410</v>
      </c>
      <c r="BH14" s="642"/>
      <c r="BI14" s="642"/>
      <c r="BJ14" s="642"/>
      <c r="BK14" s="642"/>
      <c r="BL14" s="642"/>
      <c r="BM14" s="642"/>
      <c r="BN14" s="643"/>
      <c r="BO14" s="644">
        <v>2.5</v>
      </c>
      <c r="BP14" s="644"/>
      <c r="BQ14" s="644"/>
      <c r="BR14" s="644"/>
      <c r="BS14" s="650" t="s">
        <v>131</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753156</v>
      </c>
      <c r="CS14" s="642"/>
      <c r="CT14" s="642"/>
      <c r="CU14" s="642"/>
      <c r="CV14" s="642"/>
      <c r="CW14" s="642"/>
      <c r="CX14" s="642"/>
      <c r="CY14" s="643"/>
      <c r="CZ14" s="644">
        <v>7.2</v>
      </c>
      <c r="DA14" s="644"/>
      <c r="DB14" s="644"/>
      <c r="DC14" s="644"/>
      <c r="DD14" s="650">
        <v>206623</v>
      </c>
      <c r="DE14" s="642"/>
      <c r="DF14" s="642"/>
      <c r="DG14" s="642"/>
      <c r="DH14" s="642"/>
      <c r="DI14" s="642"/>
      <c r="DJ14" s="642"/>
      <c r="DK14" s="642"/>
      <c r="DL14" s="642"/>
      <c r="DM14" s="642"/>
      <c r="DN14" s="642"/>
      <c r="DO14" s="642"/>
      <c r="DP14" s="643"/>
      <c r="DQ14" s="650">
        <v>540008</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24119</v>
      </c>
      <c r="S15" s="642"/>
      <c r="T15" s="642"/>
      <c r="U15" s="642"/>
      <c r="V15" s="642"/>
      <c r="W15" s="642"/>
      <c r="X15" s="642"/>
      <c r="Y15" s="643"/>
      <c r="Z15" s="644">
        <v>0.2</v>
      </c>
      <c r="AA15" s="644"/>
      <c r="AB15" s="644"/>
      <c r="AC15" s="644"/>
      <c r="AD15" s="645">
        <v>24119</v>
      </c>
      <c r="AE15" s="645"/>
      <c r="AF15" s="645"/>
      <c r="AG15" s="645"/>
      <c r="AH15" s="645"/>
      <c r="AI15" s="645"/>
      <c r="AJ15" s="645"/>
      <c r="AK15" s="645"/>
      <c r="AL15" s="646">
        <v>0.4</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180765</v>
      </c>
      <c r="BH15" s="642"/>
      <c r="BI15" s="642"/>
      <c r="BJ15" s="642"/>
      <c r="BK15" s="642"/>
      <c r="BL15" s="642"/>
      <c r="BM15" s="642"/>
      <c r="BN15" s="643"/>
      <c r="BO15" s="644">
        <v>6.3</v>
      </c>
      <c r="BP15" s="644"/>
      <c r="BQ15" s="644"/>
      <c r="BR15" s="644"/>
      <c r="BS15" s="650" t="s">
        <v>246</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829052</v>
      </c>
      <c r="CS15" s="642"/>
      <c r="CT15" s="642"/>
      <c r="CU15" s="642"/>
      <c r="CV15" s="642"/>
      <c r="CW15" s="642"/>
      <c r="CX15" s="642"/>
      <c r="CY15" s="643"/>
      <c r="CZ15" s="644">
        <v>8</v>
      </c>
      <c r="DA15" s="644"/>
      <c r="DB15" s="644"/>
      <c r="DC15" s="644"/>
      <c r="DD15" s="650">
        <v>79947</v>
      </c>
      <c r="DE15" s="642"/>
      <c r="DF15" s="642"/>
      <c r="DG15" s="642"/>
      <c r="DH15" s="642"/>
      <c r="DI15" s="642"/>
      <c r="DJ15" s="642"/>
      <c r="DK15" s="642"/>
      <c r="DL15" s="642"/>
      <c r="DM15" s="642"/>
      <c r="DN15" s="642"/>
      <c r="DO15" s="642"/>
      <c r="DP15" s="643"/>
      <c r="DQ15" s="650">
        <v>636592</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246</v>
      </c>
      <c r="S16" s="642"/>
      <c r="T16" s="642"/>
      <c r="U16" s="642"/>
      <c r="V16" s="642"/>
      <c r="W16" s="642"/>
      <c r="X16" s="642"/>
      <c r="Y16" s="643"/>
      <c r="Z16" s="644" t="s">
        <v>131</v>
      </c>
      <c r="AA16" s="644"/>
      <c r="AB16" s="644"/>
      <c r="AC16" s="644"/>
      <c r="AD16" s="645" t="s">
        <v>131</v>
      </c>
      <c r="AE16" s="645"/>
      <c r="AF16" s="645"/>
      <c r="AG16" s="645"/>
      <c r="AH16" s="645"/>
      <c r="AI16" s="645"/>
      <c r="AJ16" s="645"/>
      <c r="AK16" s="645"/>
      <c r="AL16" s="646" t="s">
        <v>131</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235</v>
      </c>
      <c r="BH16" s="642"/>
      <c r="BI16" s="642"/>
      <c r="BJ16" s="642"/>
      <c r="BK16" s="642"/>
      <c r="BL16" s="642"/>
      <c r="BM16" s="642"/>
      <c r="BN16" s="643"/>
      <c r="BO16" s="644" t="s">
        <v>246</v>
      </c>
      <c r="BP16" s="644"/>
      <c r="BQ16" s="644"/>
      <c r="BR16" s="644"/>
      <c r="BS16" s="650" t="s">
        <v>246</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71668</v>
      </c>
      <c r="CS16" s="642"/>
      <c r="CT16" s="642"/>
      <c r="CU16" s="642"/>
      <c r="CV16" s="642"/>
      <c r="CW16" s="642"/>
      <c r="CX16" s="642"/>
      <c r="CY16" s="643"/>
      <c r="CZ16" s="644">
        <v>0.7</v>
      </c>
      <c r="DA16" s="644"/>
      <c r="DB16" s="644"/>
      <c r="DC16" s="644"/>
      <c r="DD16" s="650" t="s">
        <v>131</v>
      </c>
      <c r="DE16" s="642"/>
      <c r="DF16" s="642"/>
      <c r="DG16" s="642"/>
      <c r="DH16" s="642"/>
      <c r="DI16" s="642"/>
      <c r="DJ16" s="642"/>
      <c r="DK16" s="642"/>
      <c r="DL16" s="642"/>
      <c r="DM16" s="642"/>
      <c r="DN16" s="642"/>
      <c r="DO16" s="642"/>
      <c r="DP16" s="643"/>
      <c r="DQ16" s="650">
        <v>29878</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7474</v>
      </c>
      <c r="S17" s="642"/>
      <c r="T17" s="642"/>
      <c r="U17" s="642"/>
      <c r="V17" s="642"/>
      <c r="W17" s="642"/>
      <c r="X17" s="642"/>
      <c r="Y17" s="643"/>
      <c r="Z17" s="644">
        <v>0.1</v>
      </c>
      <c r="AA17" s="644"/>
      <c r="AB17" s="644"/>
      <c r="AC17" s="644"/>
      <c r="AD17" s="645">
        <v>7474</v>
      </c>
      <c r="AE17" s="645"/>
      <c r="AF17" s="645"/>
      <c r="AG17" s="645"/>
      <c r="AH17" s="645"/>
      <c r="AI17" s="645"/>
      <c r="AJ17" s="645"/>
      <c r="AK17" s="645"/>
      <c r="AL17" s="646">
        <v>0.1</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246</v>
      </c>
      <c r="BH17" s="642"/>
      <c r="BI17" s="642"/>
      <c r="BJ17" s="642"/>
      <c r="BK17" s="642"/>
      <c r="BL17" s="642"/>
      <c r="BM17" s="642"/>
      <c r="BN17" s="643"/>
      <c r="BO17" s="644" t="s">
        <v>246</v>
      </c>
      <c r="BP17" s="644"/>
      <c r="BQ17" s="644"/>
      <c r="BR17" s="644"/>
      <c r="BS17" s="650" t="s">
        <v>246</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719795</v>
      </c>
      <c r="CS17" s="642"/>
      <c r="CT17" s="642"/>
      <c r="CU17" s="642"/>
      <c r="CV17" s="642"/>
      <c r="CW17" s="642"/>
      <c r="CX17" s="642"/>
      <c r="CY17" s="643"/>
      <c r="CZ17" s="644">
        <v>6.9</v>
      </c>
      <c r="DA17" s="644"/>
      <c r="DB17" s="644"/>
      <c r="DC17" s="644"/>
      <c r="DD17" s="650" t="s">
        <v>246</v>
      </c>
      <c r="DE17" s="642"/>
      <c r="DF17" s="642"/>
      <c r="DG17" s="642"/>
      <c r="DH17" s="642"/>
      <c r="DI17" s="642"/>
      <c r="DJ17" s="642"/>
      <c r="DK17" s="642"/>
      <c r="DL17" s="642"/>
      <c r="DM17" s="642"/>
      <c r="DN17" s="642"/>
      <c r="DO17" s="642"/>
      <c r="DP17" s="643"/>
      <c r="DQ17" s="650">
        <v>719795</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2870569</v>
      </c>
      <c r="S18" s="642"/>
      <c r="T18" s="642"/>
      <c r="U18" s="642"/>
      <c r="V18" s="642"/>
      <c r="W18" s="642"/>
      <c r="X18" s="642"/>
      <c r="Y18" s="643"/>
      <c r="Z18" s="644">
        <v>25.9</v>
      </c>
      <c r="AA18" s="644"/>
      <c r="AB18" s="644"/>
      <c r="AC18" s="644"/>
      <c r="AD18" s="645">
        <v>2498551</v>
      </c>
      <c r="AE18" s="645"/>
      <c r="AF18" s="645"/>
      <c r="AG18" s="645"/>
      <c r="AH18" s="645"/>
      <c r="AI18" s="645"/>
      <c r="AJ18" s="645"/>
      <c r="AK18" s="645"/>
      <c r="AL18" s="646">
        <v>42.9</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131</v>
      </c>
      <c r="BH18" s="642"/>
      <c r="BI18" s="642"/>
      <c r="BJ18" s="642"/>
      <c r="BK18" s="642"/>
      <c r="BL18" s="642"/>
      <c r="BM18" s="642"/>
      <c r="BN18" s="643"/>
      <c r="BO18" s="644" t="s">
        <v>131</v>
      </c>
      <c r="BP18" s="644"/>
      <c r="BQ18" s="644"/>
      <c r="BR18" s="644"/>
      <c r="BS18" s="650" t="s">
        <v>246</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v>45000</v>
      </c>
      <c r="CS18" s="642"/>
      <c r="CT18" s="642"/>
      <c r="CU18" s="642"/>
      <c r="CV18" s="642"/>
      <c r="CW18" s="642"/>
      <c r="CX18" s="642"/>
      <c r="CY18" s="643"/>
      <c r="CZ18" s="644">
        <v>0.4</v>
      </c>
      <c r="DA18" s="644"/>
      <c r="DB18" s="644"/>
      <c r="DC18" s="644"/>
      <c r="DD18" s="650">
        <v>45000</v>
      </c>
      <c r="DE18" s="642"/>
      <c r="DF18" s="642"/>
      <c r="DG18" s="642"/>
      <c r="DH18" s="642"/>
      <c r="DI18" s="642"/>
      <c r="DJ18" s="642"/>
      <c r="DK18" s="642"/>
      <c r="DL18" s="642"/>
      <c r="DM18" s="642"/>
      <c r="DN18" s="642"/>
      <c r="DO18" s="642"/>
      <c r="DP18" s="643"/>
      <c r="DQ18" s="650">
        <v>45000</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2498551</v>
      </c>
      <c r="S19" s="642"/>
      <c r="T19" s="642"/>
      <c r="U19" s="642"/>
      <c r="V19" s="642"/>
      <c r="W19" s="642"/>
      <c r="X19" s="642"/>
      <c r="Y19" s="643"/>
      <c r="Z19" s="644">
        <v>22.5</v>
      </c>
      <c r="AA19" s="644"/>
      <c r="AB19" s="644"/>
      <c r="AC19" s="644"/>
      <c r="AD19" s="645">
        <v>2498551</v>
      </c>
      <c r="AE19" s="645"/>
      <c r="AF19" s="645"/>
      <c r="AG19" s="645"/>
      <c r="AH19" s="645"/>
      <c r="AI19" s="645"/>
      <c r="AJ19" s="645"/>
      <c r="AK19" s="645"/>
      <c r="AL19" s="646">
        <v>42.9</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246860</v>
      </c>
      <c r="BH19" s="642"/>
      <c r="BI19" s="642"/>
      <c r="BJ19" s="642"/>
      <c r="BK19" s="642"/>
      <c r="BL19" s="642"/>
      <c r="BM19" s="642"/>
      <c r="BN19" s="643"/>
      <c r="BO19" s="644">
        <v>8.6</v>
      </c>
      <c r="BP19" s="644"/>
      <c r="BQ19" s="644"/>
      <c r="BR19" s="644"/>
      <c r="BS19" s="650" t="s">
        <v>131</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246</v>
      </c>
      <c r="CS19" s="642"/>
      <c r="CT19" s="642"/>
      <c r="CU19" s="642"/>
      <c r="CV19" s="642"/>
      <c r="CW19" s="642"/>
      <c r="CX19" s="642"/>
      <c r="CY19" s="643"/>
      <c r="CZ19" s="644" t="s">
        <v>246</v>
      </c>
      <c r="DA19" s="644"/>
      <c r="DB19" s="644"/>
      <c r="DC19" s="644"/>
      <c r="DD19" s="650" t="s">
        <v>131</v>
      </c>
      <c r="DE19" s="642"/>
      <c r="DF19" s="642"/>
      <c r="DG19" s="642"/>
      <c r="DH19" s="642"/>
      <c r="DI19" s="642"/>
      <c r="DJ19" s="642"/>
      <c r="DK19" s="642"/>
      <c r="DL19" s="642"/>
      <c r="DM19" s="642"/>
      <c r="DN19" s="642"/>
      <c r="DO19" s="642"/>
      <c r="DP19" s="643"/>
      <c r="DQ19" s="650" t="s">
        <v>235</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372018</v>
      </c>
      <c r="S20" s="642"/>
      <c r="T20" s="642"/>
      <c r="U20" s="642"/>
      <c r="V20" s="642"/>
      <c r="W20" s="642"/>
      <c r="X20" s="642"/>
      <c r="Y20" s="643"/>
      <c r="Z20" s="644">
        <v>3.4</v>
      </c>
      <c r="AA20" s="644"/>
      <c r="AB20" s="644"/>
      <c r="AC20" s="644"/>
      <c r="AD20" s="645" t="s">
        <v>131</v>
      </c>
      <c r="AE20" s="645"/>
      <c r="AF20" s="645"/>
      <c r="AG20" s="645"/>
      <c r="AH20" s="645"/>
      <c r="AI20" s="645"/>
      <c r="AJ20" s="645"/>
      <c r="AK20" s="645"/>
      <c r="AL20" s="646" t="s">
        <v>246</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246860</v>
      </c>
      <c r="BH20" s="642"/>
      <c r="BI20" s="642"/>
      <c r="BJ20" s="642"/>
      <c r="BK20" s="642"/>
      <c r="BL20" s="642"/>
      <c r="BM20" s="642"/>
      <c r="BN20" s="643"/>
      <c r="BO20" s="644">
        <v>8.6</v>
      </c>
      <c r="BP20" s="644"/>
      <c r="BQ20" s="644"/>
      <c r="BR20" s="644"/>
      <c r="BS20" s="650" t="s">
        <v>131</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10400808</v>
      </c>
      <c r="CS20" s="642"/>
      <c r="CT20" s="642"/>
      <c r="CU20" s="642"/>
      <c r="CV20" s="642"/>
      <c r="CW20" s="642"/>
      <c r="CX20" s="642"/>
      <c r="CY20" s="643"/>
      <c r="CZ20" s="644">
        <v>100</v>
      </c>
      <c r="DA20" s="644"/>
      <c r="DB20" s="644"/>
      <c r="DC20" s="644"/>
      <c r="DD20" s="650">
        <v>1027959</v>
      </c>
      <c r="DE20" s="642"/>
      <c r="DF20" s="642"/>
      <c r="DG20" s="642"/>
      <c r="DH20" s="642"/>
      <c r="DI20" s="642"/>
      <c r="DJ20" s="642"/>
      <c r="DK20" s="642"/>
      <c r="DL20" s="642"/>
      <c r="DM20" s="642"/>
      <c r="DN20" s="642"/>
      <c r="DO20" s="642"/>
      <c r="DP20" s="643"/>
      <c r="DQ20" s="650">
        <v>7409019</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t="s">
        <v>131</v>
      </c>
      <c r="S21" s="642"/>
      <c r="T21" s="642"/>
      <c r="U21" s="642"/>
      <c r="V21" s="642"/>
      <c r="W21" s="642"/>
      <c r="X21" s="642"/>
      <c r="Y21" s="643"/>
      <c r="Z21" s="644" t="s">
        <v>246</v>
      </c>
      <c r="AA21" s="644"/>
      <c r="AB21" s="644"/>
      <c r="AC21" s="644"/>
      <c r="AD21" s="645" t="s">
        <v>246</v>
      </c>
      <c r="AE21" s="645"/>
      <c r="AF21" s="645"/>
      <c r="AG21" s="645"/>
      <c r="AH21" s="645"/>
      <c r="AI21" s="645"/>
      <c r="AJ21" s="645"/>
      <c r="AK21" s="645"/>
      <c r="AL21" s="646" t="s">
        <v>131</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82059</v>
      </c>
      <c r="BH21" s="642"/>
      <c r="BI21" s="642"/>
      <c r="BJ21" s="642"/>
      <c r="BK21" s="642"/>
      <c r="BL21" s="642"/>
      <c r="BM21" s="642"/>
      <c r="BN21" s="643"/>
      <c r="BO21" s="644">
        <v>2.9</v>
      </c>
      <c r="BP21" s="644"/>
      <c r="BQ21" s="644"/>
      <c r="BR21" s="644"/>
      <c r="BS21" s="650" t="s">
        <v>131</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6319700</v>
      </c>
      <c r="S22" s="642"/>
      <c r="T22" s="642"/>
      <c r="U22" s="642"/>
      <c r="V22" s="642"/>
      <c r="W22" s="642"/>
      <c r="X22" s="642"/>
      <c r="Y22" s="643"/>
      <c r="Z22" s="644">
        <v>57</v>
      </c>
      <c r="AA22" s="644"/>
      <c r="AB22" s="644"/>
      <c r="AC22" s="644"/>
      <c r="AD22" s="645">
        <v>5782881</v>
      </c>
      <c r="AE22" s="645"/>
      <c r="AF22" s="645"/>
      <c r="AG22" s="645"/>
      <c r="AH22" s="645"/>
      <c r="AI22" s="645"/>
      <c r="AJ22" s="645"/>
      <c r="AK22" s="645"/>
      <c r="AL22" s="646">
        <v>99.3</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131</v>
      </c>
      <c r="BH22" s="642"/>
      <c r="BI22" s="642"/>
      <c r="BJ22" s="642"/>
      <c r="BK22" s="642"/>
      <c r="BL22" s="642"/>
      <c r="BM22" s="642"/>
      <c r="BN22" s="643"/>
      <c r="BO22" s="644" t="s">
        <v>235</v>
      </c>
      <c r="BP22" s="644"/>
      <c r="BQ22" s="644"/>
      <c r="BR22" s="644"/>
      <c r="BS22" s="650" t="s">
        <v>235</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v>2493</v>
      </c>
      <c r="S23" s="642"/>
      <c r="T23" s="642"/>
      <c r="U23" s="642"/>
      <c r="V23" s="642"/>
      <c r="W23" s="642"/>
      <c r="X23" s="642"/>
      <c r="Y23" s="643"/>
      <c r="Z23" s="644">
        <v>0</v>
      </c>
      <c r="AA23" s="644"/>
      <c r="AB23" s="644"/>
      <c r="AC23" s="644"/>
      <c r="AD23" s="645">
        <v>2493</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v>164801</v>
      </c>
      <c r="BH23" s="642"/>
      <c r="BI23" s="642"/>
      <c r="BJ23" s="642"/>
      <c r="BK23" s="642"/>
      <c r="BL23" s="642"/>
      <c r="BM23" s="642"/>
      <c r="BN23" s="643"/>
      <c r="BO23" s="644">
        <v>5.8</v>
      </c>
      <c r="BP23" s="644"/>
      <c r="BQ23" s="644"/>
      <c r="BR23" s="644"/>
      <c r="BS23" s="650" t="s">
        <v>131</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68891</v>
      </c>
      <c r="S24" s="642"/>
      <c r="T24" s="642"/>
      <c r="U24" s="642"/>
      <c r="V24" s="642"/>
      <c r="W24" s="642"/>
      <c r="X24" s="642"/>
      <c r="Y24" s="643"/>
      <c r="Z24" s="644">
        <v>0.6</v>
      </c>
      <c r="AA24" s="644"/>
      <c r="AB24" s="644"/>
      <c r="AC24" s="644"/>
      <c r="AD24" s="645" t="s">
        <v>246</v>
      </c>
      <c r="AE24" s="645"/>
      <c r="AF24" s="645"/>
      <c r="AG24" s="645"/>
      <c r="AH24" s="645"/>
      <c r="AI24" s="645"/>
      <c r="AJ24" s="645"/>
      <c r="AK24" s="645"/>
      <c r="AL24" s="646" t="s">
        <v>131</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131</v>
      </c>
      <c r="BH24" s="642"/>
      <c r="BI24" s="642"/>
      <c r="BJ24" s="642"/>
      <c r="BK24" s="642"/>
      <c r="BL24" s="642"/>
      <c r="BM24" s="642"/>
      <c r="BN24" s="643"/>
      <c r="BO24" s="644" t="s">
        <v>246</v>
      </c>
      <c r="BP24" s="644"/>
      <c r="BQ24" s="644"/>
      <c r="BR24" s="644"/>
      <c r="BS24" s="650" t="s">
        <v>131</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4173652</v>
      </c>
      <c r="CS24" s="631"/>
      <c r="CT24" s="631"/>
      <c r="CU24" s="631"/>
      <c r="CV24" s="631"/>
      <c r="CW24" s="631"/>
      <c r="CX24" s="631"/>
      <c r="CY24" s="632"/>
      <c r="CZ24" s="635">
        <v>40.1</v>
      </c>
      <c r="DA24" s="636"/>
      <c r="DB24" s="636"/>
      <c r="DC24" s="655"/>
      <c r="DD24" s="674">
        <v>2835604</v>
      </c>
      <c r="DE24" s="631"/>
      <c r="DF24" s="631"/>
      <c r="DG24" s="631"/>
      <c r="DH24" s="631"/>
      <c r="DI24" s="631"/>
      <c r="DJ24" s="631"/>
      <c r="DK24" s="632"/>
      <c r="DL24" s="674">
        <v>2703040</v>
      </c>
      <c r="DM24" s="631"/>
      <c r="DN24" s="631"/>
      <c r="DO24" s="631"/>
      <c r="DP24" s="631"/>
      <c r="DQ24" s="631"/>
      <c r="DR24" s="631"/>
      <c r="DS24" s="631"/>
      <c r="DT24" s="631"/>
      <c r="DU24" s="631"/>
      <c r="DV24" s="632"/>
      <c r="DW24" s="635">
        <v>43.7</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87165</v>
      </c>
      <c r="S25" s="642"/>
      <c r="T25" s="642"/>
      <c r="U25" s="642"/>
      <c r="V25" s="642"/>
      <c r="W25" s="642"/>
      <c r="X25" s="642"/>
      <c r="Y25" s="643"/>
      <c r="Z25" s="644">
        <v>0.8</v>
      </c>
      <c r="AA25" s="644"/>
      <c r="AB25" s="644"/>
      <c r="AC25" s="644"/>
      <c r="AD25" s="645">
        <v>23744</v>
      </c>
      <c r="AE25" s="645"/>
      <c r="AF25" s="645"/>
      <c r="AG25" s="645"/>
      <c r="AH25" s="645"/>
      <c r="AI25" s="645"/>
      <c r="AJ25" s="645"/>
      <c r="AK25" s="645"/>
      <c r="AL25" s="646">
        <v>0.4</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131</v>
      </c>
      <c r="BH25" s="642"/>
      <c r="BI25" s="642"/>
      <c r="BJ25" s="642"/>
      <c r="BK25" s="642"/>
      <c r="BL25" s="642"/>
      <c r="BM25" s="642"/>
      <c r="BN25" s="643"/>
      <c r="BO25" s="644" t="s">
        <v>246</v>
      </c>
      <c r="BP25" s="644"/>
      <c r="BQ25" s="644"/>
      <c r="BR25" s="644"/>
      <c r="BS25" s="650" t="s">
        <v>246</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1681682</v>
      </c>
      <c r="CS25" s="677"/>
      <c r="CT25" s="677"/>
      <c r="CU25" s="677"/>
      <c r="CV25" s="677"/>
      <c r="CW25" s="677"/>
      <c r="CX25" s="677"/>
      <c r="CY25" s="678"/>
      <c r="CZ25" s="646">
        <v>16.2</v>
      </c>
      <c r="DA25" s="675"/>
      <c r="DB25" s="675"/>
      <c r="DC25" s="679"/>
      <c r="DD25" s="650">
        <v>1547669</v>
      </c>
      <c r="DE25" s="677"/>
      <c r="DF25" s="677"/>
      <c r="DG25" s="677"/>
      <c r="DH25" s="677"/>
      <c r="DI25" s="677"/>
      <c r="DJ25" s="677"/>
      <c r="DK25" s="678"/>
      <c r="DL25" s="650">
        <v>1466324</v>
      </c>
      <c r="DM25" s="677"/>
      <c r="DN25" s="677"/>
      <c r="DO25" s="677"/>
      <c r="DP25" s="677"/>
      <c r="DQ25" s="677"/>
      <c r="DR25" s="677"/>
      <c r="DS25" s="677"/>
      <c r="DT25" s="677"/>
      <c r="DU25" s="677"/>
      <c r="DV25" s="678"/>
      <c r="DW25" s="646">
        <v>23.7</v>
      </c>
      <c r="DX25" s="675"/>
      <c r="DY25" s="675"/>
      <c r="DZ25" s="675"/>
      <c r="EA25" s="675"/>
      <c r="EB25" s="675"/>
      <c r="EC25" s="676"/>
    </row>
    <row r="26" spans="2:133" ht="11.25" customHeight="1" x14ac:dyDescent="0.15">
      <c r="B26" s="638" t="s">
        <v>297</v>
      </c>
      <c r="C26" s="639"/>
      <c r="D26" s="639"/>
      <c r="E26" s="639"/>
      <c r="F26" s="639"/>
      <c r="G26" s="639"/>
      <c r="H26" s="639"/>
      <c r="I26" s="639"/>
      <c r="J26" s="639"/>
      <c r="K26" s="639"/>
      <c r="L26" s="639"/>
      <c r="M26" s="639"/>
      <c r="N26" s="639"/>
      <c r="O26" s="639"/>
      <c r="P26" s="639"/>
      <c r="Q26" s="640"/>
      <c r="R26" s="641">
        <v>80050</v>
      </c>
      <c r="S26" s="642"/>
      <c r="T26" s="642"/>
      <c r="U26" s="642"/>
      <c r="V26" s="642"/>
      <c r="W26" s="642"/>
      <c r="X26" s="642"/>
      <c r="Y26" s="643"/>
      <c r="Z26" s="644">
        <v>0.7</v>
      </c>
      <c r="AA26" s="644"/>
      <c r="AB26" s="644"/>
      <c r="AC26" s="644"/>
      <c r="AD26" s="645">
        <v>26</v>
      </c>
      <c r="AE26" s="645"/>
      <c r="AF26" s="645"/>
      <c r="AG26" s="645"/>
      <c r="AH26" s="645"/>
      <c r="AI26" s="645"/>
      <c r="AJ26" s="645"/>
      <c r="AK26" s="645"/>
      <c r="AL26" s="646">
        <v>0</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131</v>
      </c>
      <c r="BH26" s="642"/>
      <c r="BI26" s="642"/>
      <c r="BJ26" s="642"/>
      <c r="BK26" s="642"/>
      <c r="BL26" s="642"/>
      <c r="BM26" s="642"/>
      <c r="BN26" s="643"/>
      <c r="BO26" s="644" t="s">
        <v>235</v>
      </c>
      <c r="BP26" s="644"/>
      <c r="BQ26" s="644"/>
      <c r="BR26" s="644"/>
      <c r="BS26" s="650" t="s">
        <v>235</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1149064</v>
      </c>
      <c r="CS26" s="642"/>
      <c r="CT26" s="642"/>
      <c r="CU26" s="642"/>
      <c r="CV26" s="642"/>
      <c r="CW26" s="642"/>
      <c r="CX26" s="642"/>
      <c r="CY26" s="643"/>
      <c r="CZ26" s="646">
        <v>11</v>
      </c>
      <c r="DA26" s="675"/>
      <c r="DB26" s="675"/>
      <c r="DC26" s="679"/>
      <c r="DD26" s="650">
        <v>1025142</v>
      </c>
      <c r="DE26" s="642"/>
      <c r="DF26" s="642"/>
      <c r="DG26" s="642"/>
      <c r="DH26" s="642"/>
      <c r="DI26" s="642"/>
      <c r="DJ26" s="642"/>
      <c r="DK26" s="643"/>
      <c r="DL26" s="650" t="s">
        <v>131</v>
      </c>
      <c r="DM26" s="642"/>
      <c r="DN26" s="642"/>
      <c r="DO26" s="642"/>
      <c r="DP26" s="642"/>
      <c r="DQ26" s="642"/>
      <c r="DR26" s="642"/>
      <c r="DS26" s="642"/>
      <c r="DT26" s="642"/>
      <c r="DU26" s="642"/>
      <c r="DV26" s="643"/>
      <c r="DW26" s="646" t="s">
        <v>131</v>
      </c>
      <c r="DX26" s="675"/>
      <c r="DY26" s="675"/>
      <c r="DZ26" s="675"/>
      <c r="EA26" s="675"/>
      <c r="EB26" s="675"/>
      <c r="EC26" s="676"/>
    </row>
    <row r="27" spans="2:133" ht="11.25" customHeight="1" x14ac:dyDescent="0.15">
      <c r="B27" s="638" t="s">
        <v>300</v>
      </c>
      <c r="C27" s="639"/>
      <c r="D27" s="639"/>
      <c r="E27" s="639"/>
      <c r="F27" s="639"/>
      <c r="G27" s="639"/>
      <c r="H27" s="639"/>
      <c r="I27" s="639"/>
      <c r="J27" s="639"/>
      <c r="K27" s="639"/>
      <c r="L27" s="639"/>
      <c r="M27" s="639"/>
      <c r="N27" s="639"/>
      <c r="O27" s="639"/>
      <c r="P27" s="639"/>
      <c r="Q27" s="640"/>
      <c r="R27" s="641">
        <v>1210284</v>
      </c>
      <c r="S27" s="642"/>
      <c r="T27" s="642"/>
      <c r="U27" s="642"/>
      <c r="V27" s="642"/>
      <c r="W27" s="642"/>
      <c r="X27" s="642"/>
      <c r="Y27" s="643"/>
      <c r="Z27" s="644">
        <v>10.9</v>
      </c>
      <c r="AA27" s="644"/>
      <c r="AB27" s="644"/>
      <c r="AC27" s="644"/>
      <c r="AD27" s="645" t="s">
        <v>131</v>
      </c>
      <c r="AE27" s="645"/>
      <c r="AF27" s="645"/>
      <c r="AG27" s="645"/>
      <c r="AH27" s="645"/>
      <c r="AI27" s="645"/>
      <c r="AJ27" s="645"/>
      <c r="AK27" s="645"/>
      <c r="AL27" s="646" t="s">
        <v>246</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2866098</v>
      </c>
      <c r="BH27" s="642"/>
      <c r="BI27" s="642"/>
      <c r="BJ27" s="642"/>
      <c r="BK27" s="642"/>
      <c r="BL27" s="642"/>
      <c r="BM27" s="642"/>
      <c r="BN27" s="643"/>
      <c r="BO27" s="644">
        <v>100</v>
      </c>
      <c r="BP27" s="644"/>
      <c r="BQ27" s="644"/>
      <c r="BR27" s="644"/>
      <c r="BS27" s="650" t="s">
        <v>131</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1772200</v>
      </c>
      <c r="CS27" s="677"/>
      <c r="CT27" s="677"/>
      <c r="CU27" s="677"/>
      <c r="CV27" s="677"/>
      <c r="CW27" s="677"/>
      <c r="CX27" s="677"/>
      <c r="CY27" s="678"/>
      <c r="CZ27" s="646">
        <v>17</v>
      </c>
      <c r="DA27" s="675"/>
      <c r="DB27" s="675"/>
      <c r="DC27" s="679"/>
      <c r="DD27" s="650">
        <v>568165</v>
      </c>
      <c r="DE27" s="677"/>
      <c r="DF27" s="677"/>
      <c r="DG27" s="677"/>
      <c r="DH27" s="677"/>
      <c r="DI27" s="677"/>
      <c r="DJ27" s="677"/>
      <c r="DK27" s="678"/>
      <c r="DL27" s="650">
        <v>516946</v>
      </c>
      <c r="DM27" s="677"/>
      <c r="DN27" s="677"/>
      <c r="DO27" s="677"/>
      <c r="DP27" s="677"/>
      <c r="DQ27" s="677"/>
      <c r="DR27" s="677"/>
      <c r="DS27" s="677"/>
      <c r="DT27" s="677"/>
      <c r="DU27" s="677"/>
      <c r="DV27" s="678"/>
      <c r="DW27" s="646">
        <v>8.4</v>
      </c>
      <c r="DX27" s="675"/>
      <c r="DY27" s="675"/>
      <c r="DZ27" s="675"/>
      <c r="EA27" s="675"/>
      <c r="EB27" s="675"/>
      <c r="EC27" s="676"/>
    </row>
    <row r="28" spans="2:133" ht="11.25" customHeight="1" x14ac:dyDescent="0.15">
      <c r="B28" s="683" t="s">
        <v>303</v>
      </c>
      <c r="C28" s="684"/>
      <c r="D28" s="684"/>
      <c r="E28" s="684"/>
      <c r="F28" s="684"/>
      <c r="G28" s="684"/>
      <c r="H28" s="684"/>
      <c r="I28" s="684"/>
      <c r="J28" s="684"/>
      <c r="K28" s="684"/>
      <c r="L28" s="684"/>
      <c r="M28" s="684"/>
      <c r="N28" s="684"/>
      <c r="O28" s="684"/>
      <c r="P28" s="684"/>
      <c r="Q28" s="685"/>
      <c r="R28" s="641" t="s">
        <v>246</v>
      </c>
      <c r="S28" s="642"/>
      <c r="T28" s="642"/>
      <c r="U28" s="642"/>
      <c r="V28" s="642"/>
      <c r="W28" s="642"/>
      <c r="X28" s="642"/>
      <c r="Y28" s="643"/>
      <c r="Z28" s="644" t="s">
        <v>131</v>
      </c>
      <c r="AA28" s="644"/>
      <c r="AB28" s="644"/>
      <c r="AC28" s="644"/>
      <c r="AD28" s="645" t="s">
        <v>131</v>
      </c>
      <c r="AE28" s="645"/>
      <c r="AF28" s="645"/>
      <c r="AG28" s="645"/>
      <c r="AH28" s="645"/>
      <c r="AI28" s="645"/>
      <c r="AJ28" s="645"/>
      <c r="AK28" s="645"/>
      <c r="AL28" s="646" t="s">
        <v>131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719770</v>
      </c>
      <c r="CS28" s="642"/>
      <c r="CT28" s="642"/>
      <c r="CU28" s="642"/>
      <c r="CV28" s="642"/>
      <c r="CW28" s="642"/>
      <c r="CX28" s="642"/>
      <c r="CY28" s="643"/>
      <c r="CZ28" s="646">
        <v>6.9</v>
      </c>
      <c r="DA28" s="675"/>
      <c r="DB28" s="675"/>
      <c r="DC28" s="679"/>
      <c r="DD28" s="650">
        <v>719770</v>
      </c>
      <c r="DE28" s="642"/>
      <c r="DF28" s="642"/>
      <c r="DG28" s="642"/>
      <c r="DH28" s="642"/>
      <c r="DI28" s="642"/>
      <c r="DJ28" s="642"/>
      <c r="DK28" s="643"/>
      <c r="DL28" s="650">
        <v>719770</v>
      </c>
      <c r="DM28" s="642"/>
      <c r="DN28" s="642"/>
      <c r="DO28" s="642"/>
      <c r="DP28" s="642"/>
      <c r="DQ28" s="642"/>
      <c r="DR28" s="642"/>
      <c r="DS28" s="642"/>
      <c r="DT28" s="642"/>
      <c r="DU28" s="642"/>
      <c r="DV28" s="643"/>
      <c r="DW28" s="646">
        <v>11.6</v>
      </c>
      <c r="DX28" s="675"/>
      <c r="DY28" s="675"/>
      <c r="DZ28" s="675"/>
      <c r="EA28" s="675"/>
      <c r="EB28" s="675"/>
      <c r="EC28" s="676"/>
    </row>
    <row r="29" spans="2:133" ht="11.25" customHeight="1" x14ac:dyDescent="0.15">
      <c r="B29" s="638" t="s">
        <v>305</v>
      </c>
      <c r="C29" s="639"/>
      <c r="D29" s="639"/>
      <c r="E29" s="639"/>
      <c r="F29" s="639"/>
      <c r="G29" s="639"/>
      <c r="H29" s="639"/>
      <c r="I29" s="639"/>
      <c r="J29" s="639"/>
      <c r="K29" s="639"/>
      <c r="L29" s="639"/>
      <c r="M29" s="639"/>
      <c r="N29" s="639"/>
      <c r="O29" s="639"/>
      <c r="P29" s="639"/>
      <c r="Q29" s="640"/>
      <c r="R29" s="641">
        <v>616816</v>
      </c>
      <c r="S29" s="642"/>
      <c r="T29" s="642"/>
      <c r="U29" s="642"/>
      <c r="V29" s="642"/>
      <c r="W29" s="642"/>
      <c r="X29" s="642"/>
      <c r="Y29" s="643"/>
      <c r="Z29" s="644">
        <v>5.6</v>
      </c>
      <c r="AA29" s="644"/>
      <c r="AB29" s="644"/>
      <c r="AC29" s="644"/>
      <c r="AD29" s="645" t="s">
        <v>131</v>
      </c>
      <c r="AE29" s="645"/>
      <c r="AF29" s="645"/>
      <c r="AG29" s="645"/>
      <c r="AH29" s="645"/>
      <c r="AI29" s="645"/>
      <c r="AJ29" s="645"/>
      <c r="AK29" s="645"/>
      <c r="AL29" s="646" t="s">
        <v>246</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719770</v>
      </c>
      <c r="CS29" s="677"/>
      <c r="CT29" s="677"/>
      <c r="CU29" s="677"/>
      <c r="CV29" s="677"/>
      <c r="CW29" s="677"/>
      <c r="CX29" s="677"/>
      <c r="CY29" s="678"/>
      <c r="CZ29" s="646">
        <v>6.9</v>
      </c>
      <c r="DA29" s="675"/>
      <c r="DB29" s="675"/>
      <c r="DC29" s="679"/>
      <c r="DD29" s="650">
        <v>719770</v>
      </c>
      <c r="DE29" s="677"/>
      <c r="DF29" s="677"/>
      <c r="DG29" s="677"/>
      <c r="DH29" s="677"/>
      <c r="DI29" s="677"/>
      <c r="DJ29" s="677"/>
      <c r="DK29" s="678"/>
      <c r="DL29" s="650">
        <v>719770</v>
      </c>
      <c r="DM29" s="677"/>
      <c r="DN29" s="677"/>
      <c r="DO29" s="677"/>
      <c r="DP29" s="677"/>
      <c r="DQ29" s="677"/>
      <c r="DR29" s="677"/>
      <c r="DS29" s="677"/>
      <c r="DT29" s="677"/>
      <c r="DU29" s="677"/>
      <c r="DV29" s="678"/>
      <c r="DW29" s="646">
        <v>11.6</v>
      </c>
      <c r="DX29" s="675"/>
      <c r="DY29" s="675"/>
      <c r="DZ29" s="675"/>
      <c r="EA29" s="675"/>
      <c r="EB29" s="675"/>
      <c r="EC29" s="676"/>
    </row>
    <row r="30" spans="2:133" ht="11.25" customHeight="1" x14ac:dyDescent="0.15">
      <c r="B30" s="638" t="s">
        <v>310</v>
      </c>
      <c r="C30" s="639"/>
      <c r="D30" s="639"/>
      <c r="E30" s="639"/>
      <c r="F30" s="639"/>
      <c r="G30" s="639"/>
      <c r="H30" s="639"/>
      <c r="I30" s="639"/>
      <c r="J30" s="639"/>
      <c r="K30" s="639"/>
      <c r="L30" s="639"/>
      <c r="M30" s="639"/>
      <c r="N30" s="639"/>
      <c r="O30" s="639"/>
      <c r="P30" s="639"/>
      <c r="Q30" s="640"/>
      <c r="R30" s="641">
        <v>61509</v>
      </c>
      <c r="S30" s="642"/>
      <c r="T30" s="642"/>
      <c r="U30" s="642"/>
      <c r="V30" s="642"/>
      <c r="W30" s="642"/>
      <c r="X30" s="642"/>
      <c r="Y30" s="643"/>
      <c r="Z30" s="644">
        <v>0.6</v>
      </c>
      <c r="AA30" s="644"/>
      <c r="AB30" s="644"/>
      <c r="AC30" s="644"/>
      <c r="AD30" s="645">
        <v>12553</v>
      </c>
      <c r="AE30" s="645"/>
      <c r="AF30" s="645"/>
      <c r="AG30" s="645"/>
      <c r="AH30" s="645"/>
      <c r="AI30" s="645"/>
      <c r="AJ30" s="645"/>
      <c r="AK30" s="645"/>
      <c r="AL30" s="646">
        <v>0.2</v>
      </c>
      <c r="AM30" s="647"/>
      <c r="AN30" s="647"/>
      <c r="AO30" s="648"/>
      <c r="AP30" s="689" t="s">
        <v>311</v>
      </c>
      <c r="AQ30" s="690"/>
      <c r="AR30" s="690"/>
      <c r="AS30" s="690"/>
      <c r="AT30" s="695" t="s">
        <v>312</v>
      </c>
      <c r="AU30" s="230"/>
      <c r="AV30" s="230"/>
      <c r="AW30" s="230"/>
      <c r="AX30" s="627" t="s">
        <v>187</v>
      </c>
      <c r="AY30" s="628"/>
      <c r="AZ30" s="628"/>
      <c r="BA30" s="628"/>
      <c r="BB30" s="628"/>
      <c r="BC30" s="628"/>
      <c r="BD30" s="628"/>
      <c r="BE30" s="628"/>
      <c r="BF30" s="629"/>
      <c r="BG30" s="701">
        <v>98.1</v>
      </c>
      <c r="BH30" s="702"/>
      <c r="BI30" s="702"/>
      <c r="BJ30" s="702"/>
      <c r="BK30" s="702"/>
      <c r="BL30" s="702"/>
      <c r="BM30" s="636">
        <v>93.8</v>
      </c>
      <c r="BN30" s="702"/>
      <c r="BO30" s="702"/>
      <c r="BP30" s="702"/>
      <c r="BQ30" s="703"/>
      <c r="BR30" s="701">
        <v>97.9</v>
      </c>
      <c r="BS30" s="702"/>
      <c r="BT30" s="702"/>
      <c r="BU30" s="702"/>
      <c r="BV30" s="702"/>
      <c r="BW30" s="702"/>
      <c r="BX30" s="636">
        <v>92.7</v>
      </c>
      <c r="BY30" s="702"/>
      <c r="BZ30" s="702"/>
      <c r="CA30" s="702"/>
      <c r="CB30" s="703"/>
      <c r="CD30" s="706"/>
      <c r="CE30" s="707"/>
      <c r="CF30" s="656" t="s">
        <v>313</v>
      </c>
      <c r="CG30" s="657"/>
      <c r="CH30" s="657"/>
      <c r="CI30" s="657"/>
      <c r="CJ30" s="657"/>
      <c r="CK30" s="657"/>
      <c r="CL30" s="657"/>
      <c r="CM30" s="657"/>
      <c r="CN30" s="657"/>
      <c r="CO30" s="657"/>
      <c r="CP30" s="657"/>
      <c r="CQ30" s="658"/>
      <c r="CR30" s="641">
        <v>663848</v>
      </c>
      <c r="CS30" s="642"/>
      <c r="CT30" s="642"/>
      <c r="CU30" s="642"/>
      <c r="CV30" s="642"/>
      <c r="CW30" s="642"/>
      <c r="CX30" s="642"/>
      <c r="CY30" s="643"/>
      <c r="CZ30" s="646">
        <v>6.4</v>
      </c>
      <c r="DA30" s="675"/>
      <c r="DB30" s="675"/>
      <c r="DC30" s="679"/>
      <c r="DD30" s="650">
        <v>663848</v>
      </c>
      <c r="DE30" s="642"/>
      <c r="DF30" s="642"/>
      <c r="DG30" s="642"/>
      <c r="DH30" s="642"/>
      <c r="DI30" s="642"/>
      <c r="DJ30" s="642"/>
      <c r="DK30" s="643"/>
      <c r="DL30" s="650">
        <v>663848</v>
      </c>
      <c r="DM30" s="642"/>
      <c r="DN30" s="642"/>
      <c r="DO30" s="642"/>
      <c r="DP30" s="642"/>
      <c r="DQ30" s="642"/>
      <c r="DR30" s="642"/>
      <c r="DS30" s="642"/>
      <c r="DT30" s="642"/>
      <c r="DU30" s="642"/>
      <c r="DV30" s="643"/>
      <c r="DW30" s="646">
        <v>10.7</v>
      </c>
      <c r="DX30" s="675"/>
      <c r="DY30" s="675"/>
      <c r="DZ30" s="675"/>
      <c r="EA30" s="675"/>
      <c r="EB30" s="675"/>
      <c r="EC30" s="676"/>
    </row>
    <row r="31" spans="2:133" ht="11.25" customHeight="1" x14ac:dyDescent="0.15">
      <c r="B31" s="638" t="s">
        <v>314</v>
      </c>
      <c r="C31" s="639"/>
      <c r="D31" s="639"/>
      <c r="E31" s="639"/>
      <c r="F31" s="639"/>
      <c r="G31" s="639"/>
      <c r="H31" s="639"/>
      <c r="I31" s="639"/>
      <c r="J31" s="639"/>
      <c r="K31" s="639"/>
      <c r="L31" s="639"/>
      <c r="M31" s="639"/>
      <c r="N31" s="639"/>
      <c r="O31" s="639"/>
      <c r="P31" s="639"/>
      <c r="Q31" s="640"/>
      <c r="R31" s="641">
        <v>260899</v>
      </c>
      <c r="S31" s="642"/>
      <c r="T31" s="642"/>
      <c r="U31" s="642"/>
      <c r="V31" s="642"/>
      <c r="W31" s="642"/>
      <c r="X31" s="642"/>
      <c r="Y31" s="643"/>
      <c r="Z31" s="644">
        <v>2.4</v>
      </c>
      <c r="AA31" s="644"/>
      <c r="AB31" s="644"/>
      <c r="AC31" s="644"/>
      <c r="AD31" s="645" t="s">
        <v>246</v>
      </c>
      <c r="AE31" s="645"/>
      <c r="AF31" s="645"/>
      <c r="AG31" s="645"/>
      <c r="AH31" s="645"/>
      <c r="AI31" s="645"/>
      <c r="AJ31" s="645"/>
      <c r="AK31" s="645"/>
      <c r="AL31" s="646" t="s">
        <v>131</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98.4</v>
      </c>
      <c r="BH31" s="677"/>
      <c r="BI31" s="677"/>
      <c r="BJ31" s="677"/>
      <c r="BK31" s="677"/>
      <c r="BL31" s="677"/>
      <c r="BM31" s="647">
        <v>93.6</v>
      </c>
      <c r="BN31" s="699"/>
      <c r="BO31" s="699"/>
      <c r="BP31" s="699"/>
      <c r="BQ31" s="700"/>
      <c r="BR31" s="698">
        <v>98</v>
      </c>
      <c r="BS31" s="677"/>
      <c r="BT31" s="677"/>
      <c r="BU31" s="677"/>
      <c r="BV31" s="677"/>
      <c r="BW31" s="677"/>
      <c r="BX31" s="647">
        <v>92.8</v>
      </c>
      <c r="BY31" s="699"/>
      <c r="BZ31" s="699"/>
      <c r="CA31" s="699"/>
      <c r="CB31" s="700"/>
      <c r="CD31" s="706"/>
      <c r="CE31" s="707"/>
      <c r="CF31" s="656" t="s">
        <v>317</v>
      </c>
      <c r="CG31" s="657"/>
      <c r="CH31" s="657"/>
      <c r="CI31" s="657"/>
      <c r="CJ31" s="657"/>
      <c r="CK31" s="657"/>
      <c r="CL31" s="657"/>
      <c r="CM31" s="657"/>
      <c r="CN31" s="657"/>
      <c r="CO31" s="657"/>
      <c r="CP31" s="657"/>
      <c r="CQ31" s="658"/>
      <c r="CR31" s="641">
        <v>55922</v>
      </c>
      <c r="CS31" s="677"/>
      <c r="CT31" s="677"/>
      <c r="CU31" s="677"/>
      <c r="CV31" s="677"/>
      <c r="CW31" s="677"/>
      <c r="CX31" s="677"/>
      <c r="CY31" s="678"/>
      <c r="CZ31" s="646">
        <v>0.5</v>
      </c>
      <c r="DA31" s="675"/>
      <c r="DB31" s="675"/>
      <c r="DC31" s="679"/>
      <c r="DD31" s="650">
        <v>55922</v>
      </c>
      <c r="DE31" s="677"/>
      <c r="DF31" s="677"/>
      <c r="DG31" s="677"/>
      <c r="DH31" s="677"/>
      <c r="DI31" s="677"/>
      <c r="DJ31" s="677"/>
      <c r="DK31" s="678"/>
      <c r="DL31" s="650">
        <v>55922</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15">
      <c r="B32" s="638" t="s">
        <v>318</v>
      </c>
      <c r="C32" s="639"/>
      <c r="D32" s="639"/>
      <c r="E32" s="639"/>
      <c r="F32" s="639"/>
      <c r="G32" s="639"/>
      <c r="H32" s="639"/>
      <c r="I32" s="639"/>
      <c r="J32" s="639"/>
      <c r="K32" s="639"/>
      <c r="L32" s="639"/>
      <c r="M32" s="639"/>
      <c r="N32" s="639"/>
      <c r="O32" s="639"/>
      <c r="P32" s="639"/>
      <c r="Q32" s="640"/>
      <c r="R32" s="641">
        <v>632336</v>
      </c>
      <c r="S32" s="642"/>
      <c r="T32" s="642"/>
      <c r="U32" s="642"/>
      <c r="V32" s="642"/>
      <c r="W32" s="642"/>
      <c r="X32" s="642"/>
      <c r="Y32" s="643"/>
      <c r="Z32" s="644">
        <v>5.7</v>
      </c>
      <c r="AA32" s="644"/>
      <c r="AB32" s="644"/>
      <c r="AC32" s="644"/>
      <c r="AD32" s="645" t="s">
        <v>131</v>
      </c>
      <c r="AE32" s="645"/>
      <c r="AF32" s="645"/>
      <c r="AG32" s="645"/>
      <c r="AH32" s="645"/>
      <c r="AI32" s="645"/>
      <c r="AJ32" s="645"/>
      <c r="AK32" s="645"/>
      <c r="AL32" s="646" t="s">
        <v>131</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97.7</v>
      </c>
      <c r="BH32" s="711"/>
      <c r="BI32" s="711"/>
      <c r="BJ32" s="711"/>
      <c r="BK32" s="711"/>
      <c r="BL32" s="711"/>
      <c r="BM32" s="712">
        <v>93</v>
      </c>
      <c r="BN32" s="711"/>
      <c r="BO32" s="711"/>
      <c r="BP32" s="711"/>
      <c r="BQ32" s="713"/>
      <c r="BR32" s="710">
        <v>97.5</v>
      </c>
      <c r="BS32" s="711"/>
      <c r="BT32" s="711"/>
      <c r="BU32" s="711"/>
      <c r="BV32" s="711"/>
      <c r="BW32" s="711"/>
      <c r="BX32" s="712">
        <v>91.6</v>
      </c>
      <c r="BY32" s="711"/>
      <c r="BZ32" s="711"/>
      <c r="CA32" s="711"/>
      <c r="CB32" s="713"/>
      <c r="CD32" s="708"/>
      <c r="CE32" s="709"/>
      <c r="CF32" s="656" t="s">
        <v>320</v>
      </c>
      <c r="CG32" s="657"/>
      <c r="CH32" s="657"/>
      <c r="CI32" s="657"/>
      <c r="CJ32" s="657"/>
      <c r="CK32" s="657"/>
      <c r="CL32" s="657"/>
      <c r="CM32" s="657"/>
      <c r="CN32" s="657"/>
      <c r="CO32" s="657"/>
      <c r="CP32" s="657"/>
      <c r="CQ32" s="658"/>
      <c r="CR32" s="641" t="s">
        <v>246</v>
      </c>
      <c r="CS32" s="642"/>
      <c r="CT32" s="642"/>
      <c r="CU32" s="642"/>
      <c r="CV32" s="642"/>
      <c r="CW32" s="642"/>
      <c r="CX32" s="642"/>
      <c r="CY32" s="643"/>
      <c r="CZ32" s="646" t="s">
        <v>131</v>
      </c>
      <c r="DA32" s="675"/>
      <c r="DB32" s="675"/>
      <c r="DC32" s="679"/>
      <c r="DD32" s="650" t="s">
        <v>131</v>
      </c>
      <c r="DE32" s="642"/>
      <c r="DF32" s="642"/>
      <c r="DG32" s="642"/>
      <c r="DH32" s="642"/>
      <c r="DI32" s="642"/>
      <c r="DJ32" s="642"/>
      <c r="DK32" s="643"/>
      <c r="DL32" s="650" t="s">
        <v>235</v>
      </c>
      <c r="DM32" s="642"/>
      <c r="DN32" s="642"/>
      <c r="DO32" s="642"/>
      <c r="DP32" s="642"/>
      <c r="DQ32" s="642"/>
      <c r="DR32" s="642"/>
      <c r="DS32" s="642"/>
      <c r="DT32" s="642"/>
      <c r="DU32" s="642"/>
      <c r="DV32" s="643"/>
      <c r="DW32" s="646" t="s">
        <v>131</v>
      </c>
      <c r="DX32" s="675"/>
      <c r="DY32" s="675"/>
      <c r="DZ32" s="675"/>
      <c r="EA32" s="675"/>
      <c r="EB32" s="675"/>
      <c r="EC32" s="676"/>
    </row>
    <row r="33" spans="2:133" ht="11.25" customHeight="1" x14ac:dyDescent="0.15">
      <c r="B33" s="638" t="s">
        <v>321</v>
      </c>
      <c r="C33" s="639"/>
      <c r="D33" s="639"/>
      <c r="E33" s="639"/>
      <c r="F33" s="639"/>
      <c r="G33" s="639"/>
      <c r="H33" s="639"/>
      <c r="I33" s="639"/>
      <c r="J33" s="639"/>
      <c r="K33" s="639"/>
      <c r="L33" s="639"/>
      <c r="M33" s="639"/>
      <c r="N33" s="639"/>
      <c r="O33" s="639"/>
      <c r="P33" s="639"/>
      <c r="Q33" s="640"/>
      <c r="R33" s="641">
        <v>677843</v>
      </c>
      <c r="S33" s="642"/>
      <c r="T33" s="642"/>
      <c r="U33" s="642"/>
      <c r="V33" s="642"/>
      <c r="W33" s="642"/>
      <c r="X33" s="642"/>
      <c r="Y33" s="643"/>
      <c r="Z33" s="644">
        <v>6.1</v>
      </c>
      <c r="AA33" s="644"/>
      <c r="AB33" s="644"/>
      <c r="AC33" s="644"/>
      <c r="AD33" s="645" t="s">
        <v>246</v>
      </c>
      <c r="AE33" s="645"/>
      <c r="AF33" s="645"/>
      <c r="AG33" s="645"/>
      <c r="AH33" s="645"/>
      <c r="AI33" s="645"/>
      <c r="AJ33" s="645"/>
      <c r="AK33" s="645"/>
      <c r="AL33" s="646" t="s">
        <v>131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5127529</v>
      </c>
      <c r="CS33" s="677"/>
      <c r="CT33" s="677"/>
      <c r="CU33" s="677"/>
      <c r="CV33" s="677"/>
      <c r="CW33" s="677"/>
      <c r="CX33" s="677"/>
      <c r="CY33" s="678"/>
      <c r="CZ33" s="646">
        <v>49.3</v>
      </c>
      <c r="DA33" s="675"/>
      <c r="DB33" s="675"/>
      <c r="DC33" s="679"/>
      <c r="DD33" s="650">
        <v>4285989</v>
      </c>
      <c r="DE33" s="677"/>
      <c r="DF33" s="677"/>
      <c r="DG33" s="677"/>
      <c r="DH33" s="677"/>
      <c r="DI33" s="677"/>
      <c r="DJ33" s="677"/>
      <c r="DK33" s="678"/>
      <c r="DL33" s="650">
        <v>2887793</v>
      </c>
      <c r="DM33" s="677"/>
      <c r="DN33" s="677"/>
      <c r="DO33" s="677"/>
      <c r="DP33" s="677"/>
      <c r="DQ33" s="677"/>
      <c r="DR33" s="677"/>
      <c r="DS33" s="677"/>
      <c r="DT33" s="677"/>
      <c r="DU33" s="677"/>
      <c r="DV33" s="678"/>
      <c r="DW33" s="646">
        <v>46.7</v>
      </c>
      <c r="DX33" s="675"/>
      <c r="DY33" s="675"/>
      <c r="DZ33" s="675"/>
      <c r="EA33" s="675"/>
      <c r="EB33" s="675"/>
      <c r="EC33" s="676"/>
    </row>
    <row r="34" spans="2:133" ht="11.25" customHeight="1" x14ac:dyDescent="0.15">
      <c r="B34" s="638" t="s">
        <v>323</v>
      </c>
      <c r="C34" s="639"/>
      <c r="D34" s="639"/>
      <c r="E34" s="639"/>
      <c r="F34" s="639"/>
      <c r="G34" s="639"/>
      <c r="H34" s="639"/>
      <c r="I34" s="639"/>
      <c r="J34" s="639"/>
      <c r="K34" s="639"/>
      <c r="L34" s="639"/>
      <c r="M34" s="639"/>
      <c r="N34" s="639"/>
      <c r="O34" s="639"/>
      <c r="P34" s="639"/>
      <c r="Q34" s="640"/>
      <c r="R34" s="641">
        <v>231008</v>
      </c>
      <c r="S34" s="642"/>
      <c r="T34" s="642"/>
      <c r="U34" s="642"/>
      <c r="V34" s="642"/>
      <c r="W34" s="642"/>
      <c r="X34" s="642"/>
      <c r="Y34" s="643"/>
      <c r="Z34" s="644">
        <v>2.1</v>
      </c>
      <c r="AA34" s="644"/>
      <c r="AB34" s="644"/>
      <c r="AC34" s="644"/>
      <c r="AD34" s="645">
        <v>287</v>
      </c>
      <c r="AE34" s="645"/>
      <c r="AF34" s="645"/>
      <c r="AG34" s="645"/>
      <c r="AH34" s="645"/>
      <c r="AI34" s="645"/>
      <c r="AJ34" s="645"/>
      <c r="AK34" s="645"/>
      <c r="AL34" s="646">
        <v>0</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1664381</v>
      </c>
      <c r="CS34" s="642"/>
      <c r="CT34" s="642"/>
      <c r="CU34" s="642"/>
      <c r="CV34" s="642"/>
      <c r="CW34" s="642"/>
      <c r="CX34" s="642"/>
      <c r="CY34" s="643"/>
      <c r="CZ34" s="646">
        <v>16</v>
      </c>
      <c r="DA34" s="675"/>
      <c r="DB34" s="675"/>
      <c r="DC34" s="679"/>
      <c r="DD34" s="650">
        <v>1374244</v>
      </c>
      <c r="DE34" s="642"/>
      <c r="DF34" s="642"/>
      <c r="DG34" s="642"/>
      <c r="DH34" s="642"/>
      <c r="DI34" s="642"/>
      <c r="DJ34" s="642"/>
      <c r="DK34" s="643"/>
      <c r="DL34" s="650">
        <v>889730</v>
      </c>
      <c r="DM34" s="642"/>
      <c r="DN34" s="642"/>
      <c r="DO34" s="642"/>
      <c r="DP34" s="642"/>
      <c r="DQ34" s="642"/>
      <c r="DR34" s="642"/>
      <c r="DS34" s="642"/>
      <c r="DT34" s="642"/>
      <c r="DU34" s="642"/>
      <c r="DV34" s="643"/>
      <c r="DW34" s="646">
        <v>14.4</v>
      </c>
      <c r="DX34" s="675"/>
      <c r="DY34" s="675"/>
      <c r="DZ34" s="675"/>
      <c r="EA34" s="675"/>
      <c r="EB34" s="675"/>
      <c r="EC34" s="676"/>
    </row>
    <row r="35" spans="2:133" ht="11.25" customHeight="1" x14ac:dyDescent="0.15">
      <c r="B35" s="638" t="s">
        <v>327</v>
      </c>
      <c r="C35" s="639"/>
      <c r="D35" s="639"/>
      <c r="E35" s="639"/>
      <c r="F35" s="639"/>
      <c r="G35" s="639"/>
      <c r="H35" s="639"/>
      <c r="I35" s="639"/>
      <c r="J35" s="639"/>
      <c r="K35" s="639"/>
      <c r="L35" s="639"/>
      <c r="M35" s="639"/>
      <c r="N35" s="639"/>
      <c r="O35" s="639"/>
      <c r="P35" s="639"/>
      <c r="Q35" s="640"/>
      <c r="R35" s="641">
        <v>840900</v>
      </c>
      <c r="S35" s="642"/>
      <c r="T35" s="642"/>
      <c r="U35" s="642"/>
      <c r="V35" s="642"/>
      <c r="W35" s="642"/>
      <c r="X35" s="642"/>
      <c r="Y35" s="643"/>
      <c r="Z35" s="644">
        <v>7.6</v>
      </c>
      <c r="AA35" s="644"/>
      <c r="AB35" s="644"/>
      <c r="AC35" s="644"/>
      <c r="AD35" s="645" t="s">
        <v>131</v>
      </c>
      <c r="AE35" s="645"/>
      <c r="AF35" s="645"/>
      <c r="AG35" s="645"/>
      <c r="AH35" s="645"/>
      <c r="AI35" s="645"/>
      <c r="AJ35" s="645"/>
      <c r="AK35" s="645"/>
      <c r="AL35" s="646" t="s">
        <v>235</v>
      </c>
      <c r="AM35" s="647"/>
      <c r="AN35" s="647"/>
      <c r="AO35" s="648"/>
      <c r="AP35" s="234"/>
      <c r="AQ35" s="714" t="s">
        <v>328</v>
      </c>
      <c r="AR35" s="715"/>
      <c r="AS35" s="715"/>
      <c r="AT35" s="715"/>
      <c r="AU35" s="715"/>
      <c r="AV35" s="715"/>
      <c r="AW35" s="715"/>
      <c r="AX35" s="715"/>
      <c r="AY35" s="716"/>
      <c r="AZ35" s="630">
        <v>1686410</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88671</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51134</v>
      </c>
      <c r="CS35" s="677"/>
      <c r="CT35" s="677"/>
      <c r="CU35" s="677"/>
      <c r="CV35" s="677"/>
      <c r="CW35" s="677"/>
      <c r="CX35" s="677"/>
      <c r="CY35" s="678"/>
      <c r="CZ35" s="646">
        <v>0.5</v>
      </c>
      <c r="DA35" s="675"/>
      <c r="DB35" s="675"/>
      <c r="DC35" s="679"/>
      <c r="DD35" s="650">
        <v>46011</v>
      </c>
      <c r="DE35" s="677"/>
      <c r="DF35" s="677"/>
      <c r="DG35" s="677"/>
      <c r="DH35" s="677"/>
      <c r="DI35" s="677"/>
      <c r="DJ35" s="677"/>
      <c r="DK35" s="678"/>
      <c r="DL35" s="650">
        <v>46011</v>
      </c>
      <c r="DM35" s="677"/>
      <c r="DN35" s="677"/>
      <c r="DO35" s="677"/>
      <c r="DP35" s="677"/>
      <c r="DQ35" s="677"/>
      <c r="DR35" s="677"/>
      <c r="DS35" s="677"/>
      <c r="DT35" s="677"/>
      <c r="DU35" s="677"/>
      <c r="DV35" s="678"/>
      <c r="DW35" s="646">
        <v>0.7</v>
      </c>
      <c r="DX35" s="675"/>
      <c r="DY35" s="675"/>
      <c r="DZ35" s="675"/>
      <c r="EA35" s="675"/>
      <c r="EB35" s="675"/>
      <c r="EC35" s="676"/>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235</v>
      </c>
      <c r="S36" s="642"/>
      <c r="T36" s="642"/>
      <c r="U36" s="642"/>
      <c r="V36" s="642"/>
      <c r="W36" s="642"/>
      <c r="X36" s="642"/>
      <c r="Y36" s="643"/>
      <c r="Z36" s="644" t="s">
        <v>246</v>
      </c>
      <c r="AA36" s="644"/>
      <c r="AB36" s="644"/>
      <c r="AC36" s="644"/>
      <c r="AD36" s="645" t="s">
        <v>131</v>
      </c>
      <c r="AE36" s="645"/>
      <c r="AF36" s="645"/>
      <c r="AG36" s="645"/>
      <c r="AH36" s="645"/>
      <c r="AI36" s="645"/>
      <c r="AJ36" s="645"/>
      <c r="AK36" s="645"/>
      <c r="AL36" s="646" t="s">
        <v>246</v>
      </c>
      <c r="AM36" s="647"/>
      <c r="AN36" s="647"/>
      <c r="AO36" s="648"/>
      <c r="AQ36" s="718" t="s">
        <v>332</v>
      </c>
      <c r="AR36" s="719"/>
      <c r="AS36" s="719"/>
      <c r="AT36" s="719"/>
      <c r="AU36" s="719"/>
      <c r="AV36" s="719"/>
      <c r="AW36" s="719"/>
      <c r="AX36" s="719"/>
      <c r="AY36" s="720"/>
      <c r="AZ36" s="641">
        <v>505092</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62531</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1276930</v>
      </c>
      <c r="CS36" s="642"/>
      <c r="CT36" s="642"/>
      <c r="CU36" s="642"/>
      <c r="CV36" s="642"/>
      <c r="CW36" s="642"/>
      <c r="CX36" s="642"/>
      <c r="CY36" s="643"/>
      <c r="CZ36" s="646">
        <v>12.3</v>
      </c>
      <c r="DA36" s="675"/>
      <c r="DB36" s="675"/>
      <c r="DC36" s="679"/>
      <c r="DD36" s="650">
        <v>1038894</v>
      </c>
      <c r="DE36" s="642"/>
      <c r="DF36" s="642"/>
      <c r="DG36" s="642"/>
      <c r="DH36" s="642"/>
      <c r="DI36" s="642"/>
      <c r="DJ36" s="642"/>
      <c r="DK36" s="643"/>
      <c r="DL36" s="650">
        <v>717243</v>
      </c>
      <c r="DM36" s="642"/>
      <c r="DN36" s="642"/>
      <c r="DO36" s="642"/>
      <c r="DP36" s="642"/>
      <c r="DQ36" s="642"/>
      <c r="DR36" s="642"/>
      <c r="DS36" s="642"/>
      <c r="DT36" s="642"/>
      <c r="DU36" s="642"/>
      <c r="DV36" s="643"/>
      <c r="DW36" s="646">
        <v>11.6</v>
      </c>
      <c r="DX36" s="675"/>
      <c r="DY36" s="675"/>
      <c r="DZ36" s="675"/>
      <c r="EA36" s="675"/>
      <c r="EB36" s="675"/>
      <c r="EC36" s="676"/>
    </row>
    <row r="37" spans="2:133" ht="11.25" customHeight="1" x14ac:dyDescent="0.15">
      <c r="B37" s="638" t="s">
        <v>335</v>
      </c>
      <c r="C37" s="639"/>
      <c r="D37" s="639"/>
      <c r="E37" s="639"/>
      <c r="F37" s="639"/>
      <c r="G37" s="639"/>
      <c r="H37" s="639"/>
      <c r="I37" s="639"/>
      <c r="J37" s="639"/>
      <c r="K37" s="639"/>
      <c r="L37" s="639"/>
      <c r="M37" s="639"/>
      <c r="N37" s="639"/>
      <c r="O37" s="639"/>
      <c r="P37" s="639"/>
      <c r="Q37" s="640"/>
      <c r="R37" s="641">
        <v>357800</v>
      </c>
      <c r="S37" s="642"/>
      <c r="T37" s="642"/>
      <c r="U37" s="642"/>
      <c r="V37" s="642"/>
      <c r="W37" s="642"/>
      <c r="X37" s="642"/>
      <c r="Y37" s="643"/>
      <c r="Z37" s="644">
        <v>3.2</v>
      </c>
      <c r="AA37" s="644"/>
      <c r="AB37" s="644"/>
      <c r="AC37" s="644"/>
      <c r="AD37" s="645" t="s">
        <v>131</v>
      </c>
      <c r="AE37" s="645"/>
      <c r="AF37" s="645"/>
      <c r="AG37" s="645"/>
      <c r="AH37" s="645"/>
      <c r="AI37" s="645"/>
      <c r="AJ37" s="645"/>
      <c r="AK37" s="645"/>
      <c r="AL37" s="646" t="s">
        <v>235</v>
      </c>
      <c r="AM37" s="647"/>
      <c r="AN37" s="647"/>
      <c r="AO37" s="648"/>
      <c r="AQ37" s="718" t="s">
        <v>336</v>
      </c>
      <c r="AR37" s="719"/>
      <c r="AS37" s="719"/>
      <c r="AT37" s="719"/>
      <c r="AU37" s="719"/>
      <c r="AV37" s="719"/>
      <c r="AW37" s="719"/>
      <c r="AX37" s="719"/>
      <c r="AY37" s="720"/>
      <c r="AZ37" s="641">
        <v>172236</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4336</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537359</v>
      </c>
      <c r="CS37" s="677"/>
      <c r="CT37" s="677"/>
      <c r="CU37" s="677"/>
      <c r="CV37" s="677"/>
      <c r="CW37" s="677"/>
      <c r="CX37" s="677"/>
      <c r="CY37" s="678"/>
      <c r="CZ37" s="646">
        <v>5.2</v>
      </c>
      <c r="DA37" s="675"/>
      <c r="DB37" s="675"/>
      <c r="DC37" s="679"/>
      <c r="DD37" s="650">
        <v>537324</v>
      </c>
      <c r="DE37" s="677"/>
      <c r="DF37" s="677"/>
      <c r="DG37" s="677"/>
      <c r="DH37" s="677"/>
      <c r="DI37" s="677"/>
      <c r="DJ37" s="677"/>
      <c r="DK37" s="678"/>
      <c r="DL37" s="650">
        <v>491095</v>
      </c>
      <c r="DM37" s="677"/>
      <c r="DN37" s="677"/>
      <c r="DO37" s="677"/>
      <c r="DP37" s="677"/>
      <c r="DQ37" s="677"/>
      <c r="DR37" s="677"/>
      <c r="DS37" s="677"/>
      <c r="DT37" s="677"/>
      <c r="DU37" s="677"/>
      <c r="DV37" s="678"/>
      <c r="DW37" s="646">
        <v>7.9</v>
      </c>
      <c r="DX37" s="675"/>
      <c r="DY37" s="675"/>
      <c r="DZ37" s="675"/>
      <c r="EA37" s="675"/>
      <c r="EB37" s="675"/>
      <c r="EC37" s="676"/>
    </row>
    <row r="38" spans="2:133" ht="11.25" customHeight="1" x14ac:dyDescent="0.15">
      <c r="B38" s="686" t="s">
        <v>339</v>
      </c>
      <c r="C38" s="687"/>
      <c r="D38" s="687"/>
      <c r="E38" s="687"/>
      <c r="F38" s="687"/>
      <c r="G38" s="687"/>
      <c r="H38" s="687"/>
      <c r="I38" s="687"/>
      <c r="J38" s="687"/>
      <c r="K38" s="687"/>
      <c r="L38" s="687"/>
      <c r="M38" s="687"/>
      <c r="N38" s="687"/>
      <c r="O38" s="687"/>
      <c r="P38" s="687"/>
      <c r="Q38" s="688"/>
      <c r="R38" s="721">
        <v>11089894</v>
      </c>
      <c r="S38" s="722"/>
      <c r="T38" s="722"/>
      <c r="U38" s="722"/>
      <c r="V38" s="722"/>
      <c r="W38" s="722"/>
      <c r="X38" s="722"/>
      <c r="Y38" s="723"/>
      <c r="Z38" s="724">
        <v>100</v>
      </c>
      <c r="AA38" s="724"/>
      <c r="AB38" s="724"/>
      <c r="AC38" s="724"/>
      <c r="AD38" s="725">
        <v>5821984</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3585</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6703</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1510589</v>
      </c>
      <c r="CS38" s="642"/>
      <c r="CT38" s="642"/>
      <c r="CU38" s="642"/>
      <c r="CV38" s="642"/>
      <c r="CW38" s="642"/>
      <c r="CX38" s="642"/>
      <c r="CY38" s="643"/>
      <c r="CZ38" s="646">
        <v>14.5</v>
      </c>
      <c r="DA38" s="675"/>
      <c r="DB38" s="675"/>
      <c r="DC38" s="679"/>
      <c r="DD38" s="650">
        <v>1345688</v>
      </c>
      <c r="DE38" s="642"/>
      <c r="DF38" s="642"/>
      <c r="DG38" s="642"/>
      <c r="DH38" s="642"/>
      <c r="DI38" s="642"/>
      <c r="DJ38" s="642"/>
      <c r="DK38" s="643"/>
      <c r="DL38" s="650">
        <v>1234809</v>
      </c>
      <c r="DM38" s="642"/>
      <c r="DN38" s="642"/>
      <c r="DO38" s="642"/>
      <c r="DP38" s="642"/>
      <c r="DQ38" s="642"/>
      <c r="DR38" s="642"/>
      <c r="DS38" s="642"/>
      <c r="DT38" s="642"/>
      <c r="DU38" s="642"/>
      <c r="DV38" s="643"/>
      <c r="DW38" s="646">
        <v>20</v>
      </c>
      <c r="DX38" s="675"/>
      <c r="DY38" s="675"/>
      <c r="DZ38" s="675"/>
      <c r="EA38" s="675"/>
      <c r="EB38" s="675"/>
      <c r="EC38" s="676"/>
    </row>
    <row r="39" spans="2:133" ht="11.25" customHeight="1" x14ac:dyDescent="0.15">
      <c r="AQ39" s="718" t="s">
        <v>343</v>
      </c>
      <c r="AR39" s="719"/>
      <c r="AS39" s="719"/>
      <c r="AT39" s="719"/>
      <c r="AU39" s="719"/>
      <c r="AV39" s="719"/>
      <c r="AW39" s="719"/>
      <c r="AX39" s="719"/>
      <c r="AY39" s="720"/>
      <c r="AZ39" s="641" t="s">
        <v>246</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80</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605487</v>
      </c>
      <c r="CS39" s="677"/>
      <c r="CT39" s="677"/>
      <c r="CU39" s="677"/>
      <c r="CV39" s="677"/>
      <c r="CW39" s="677"/>
      <c r="CX39" s="677"/>
      <c r="CY39" s="678"/>
      <c r="CZ39" s="646">
        <v>5.8</v>
      </c>
      <c r="DA39" s="675"/>
      <c r="DB39" s="675"/>
      <c r="DC39" s="679"/>
      <c r="DD39" s="650">
        <v>462144</v>
      </c>
      <c r="DE39" s="677"/>
      <c r="DF39" s="677"/>
      <c r="DG39" s="677"/>
      <c r="DH39" s="677"/>
      <c r="DI39" s="677"/>
      <c r="DJ39" s="677"/>
      <c r="DK39" s="678"/>
      <c r="DL39" s="650" t="s">
        <v>246</v>
      </c>
      <c r="DM39" s="677"/>
      <c r="DN39" s="677"/>
      <c r="DO39" s="677"/>
      <c r="DP39" s="677"/>
      <c r="DQ39" s="677"/>
      <c r="DR39" s="677"/>
      <c r="DS39" s="677"/>
      <c r="DT39" s="677"/>
      <c r="DU39" s="677"/>
      <c r="DV39" s="678"/>
      <c r="DW39" s="646" t="s">
        <v>131</v>
      </c>
      <c r="DX39" s="675"/>
      <c r="DY39" s="675"/>
      <c r="DZ39" s="675"/>
      <c r="EA39" s="675"/>
      <c r="EB39" s="675"/>
      <c r="EC39" s="676"/>
    </row>
    <row r="40" spans="2:133" ht="11.25" customHeight="1" x14ac:dyDescent="0.15">
      <c r="AQ40" s="718" t="s">
        <v>347</v>
      </c>
      <c r="AR40" s="719"/>
      <c r="AS40" s="719"/>
      <c r="AT40" s="719"/>
      <c r="AU40" s="719"/>
      <c r="AV40" s="719"/>
      <c r="AW40" s="719"/>
      <c r="AX40" s="719"/>
      <c r="AY40" s="720"/>
      <c r="AZ40" s="641">
        <v>209677</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131</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19008</v>
      </c>
      <c r="CS40" s="642"/>
      <c r="CT40" s="642"/>
      <c r="CU40" s="642"/>
      <c r="CV40" s="642"/>
      <c r="CW40" s="642"/>
      <c r="CX40" s="642"/>
      <c r="CY40" s="643"/>
      <c r="CZ40" s="646">
        <v>0.2</v>
      </c>
      <c r="DA40" s="675"/>
      <c r="DB40" s="675"/>
      <c r="DC40" s="679"/>
      <c r="DD40" s="650">
        <v>19008</v>
      </c>
      <c r="DE40" s="642"/>
      <c r="DF40" s="642"/>
      <c r="DG40" s="642"/>
      <c r="DH40" s="642"/>
      <c r="DI40" s="642"/>
      <c r="DJ40" s="642"/>
      <c r="DK40" s="643"/>
      <c r="DL40" s="650" t="s">
        <v>246</v>
      </c>
      <c r="DM40" s="642"/>
      <c r="DN40" s="642"/>
      <c r="DO40" s="642"/>
      <c r="DP40" s="642"/>
      <c r="DQ40" s="642"/>
      <c r="DR40" s="642"/>
      <c r="DS40" s="642"/>
      <c r="DT40" s="642"/>
      <c r="DU40" s="642"/>
      <c r="DV40" s="643"/>
      <c r="DW40" s="646" t="s">
        <v>235</v>
      </c>
      <c r="DX40" s="675"/>
      <c r="DY40" s="675"/>
      <c r="DZ40" s="675"/>
      <c r="EA40" s="675"/>
      <c r="EB40" s="675"/>
      <c r="EC40" s="676"/>
    </row>
    <row r="41" spans="2:133" ht="11.25" customHeight="1" x14ac:dyDescent="0.15">
      <c r="AQ41" s="728" t="s">
        <v>350</v>
      </c>
      <c r="AR41" s="729"/>
      <c r="AS41" s="729"/>
      <c r="AT41" s="729"/>
      <c r="AU41" s="729"/>
      <c r="AV41" s="729"/>
      <c r="AW41" s="729"/>
      <c r="AX41" s="729"/>
      <c r="AY41" s="730"/>
      <c r="AZ41" s="721">
        <v>795820</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315</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235</v>
      </c>
      <c r="CS41" s="677"/>
      <c r="CT41" s="677"/>
      <c r="CU41" s="677"/>
      <c r="CV41" s="677"/>
      <c r="CW41" s="677"/>
      <c r="CX41" s="677"/>
      <c r="CY41" s="678"/>
      <c r="CZ41" s="646" t="s">
        <v>246</v>
      </c>
      <c r="DA41" s="675"/>
      <c r="DB41" s="675"/>
      <c r="DC41" s="679"/>
      <c r="DD41" s="650" t="s">
        <v>131</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1099627</v>
      </c>
      <c r="CS42" s="642"/>
      <c r="CT42" s="642"/>
      <c r="CU42" s="642"/>
      <c r="CV42" s="642"/>
      <c r="CW42" s="642"/>
      <c r="CX42" s="642"/>
      <c r="CY42" s="643"/>
      <c r="CZ42" s="646">
        <v>10.6</v>
      </c>
      <c r="DA42" s="647"/>
      <c r="DB42" s="647"/>
      <c r="DC42" s="742"/>
      <c r="DD42" s="650">
        <v>287426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11790</v>
      </c>
      <c r="CS43" s="677"/>
      <c r="CT43" s="677"/>
      <c r="CU43" s="677"/>
      <c r="CV43" s="677"/>
      <c r="CW43" s="677"/>
      <c r="CX43" s="677"/>
      <c r="CY43" s="678"/>
      <c r="CZ43" s="646">
        <v>0.1</v>
      </c>
      <c r="DA43" s="675"/>
      <c r="DB43" s="675"/>
      <c r="DC43" s="679"/>
      <c r="DD43" s="650">
        <v>11790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308</v>
      </c>
      <c r="CE44" s="754"/>
      <c r="CF44" s="638" t="s">
        <v>358</v>
      </c>
      <c r="CG44" s="639"/>
      <c r="CH44" s="639"/>
      <c r="CI44" s="639"/>
      <c r="CJ44" s="639"/>
      <c r="CK44" s="639"/>
      <c r="CL44" s="639"/>
      <c r="CM44" s="639"/>
      <c r="CN44" s="639"/>
      <c r="CO44" s="639"/>
      <c r="CP44" s="639"/>
      <c r="CQ44" s="640"/>
      <c r="CR44" s="641">
        <v>1027959</v>
      </c>
      <c r="CS44" s="642"/>
      <c r="CT44" s="642"/>
      <c r="CU44" s="642"/>
      <c r="CV44" s="642"/>
      <c r="CW44" s="642"/>
      <c r="CX44" s="642"/>
      <c r="CY44" s="643"/>
      <c r="CZ44" s="646">
        <v>9.9</v>
      </c>
      <c r="DA44" s="647"/>
      <c r="DB44" s="647"/>
      <c r="DC44" s="742"/>
      <c r="DD44" s="650">
        <v>257548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280650</v>
      </c>
      <c r="CS45" s="677"/>
      <c r="CT45" s="677"/>
      <c r="CU45" s="677"/>
      <c r="CV45" s="677"/>
      <c r="CW45" s="677"/>
      <c r="CX45" s="677"/>
      <c r="CY45" s="678"/>
      <c r="CZ45" s="646">
        <v>2.7</v>
      </c>
      <c r="DA45" s="675"/>
      <c r="DB45" s="675"/>
      <c r="DC45" s="679"/>
      <c r="DD45" s="650">
        <v>2844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705769</v>
      </c>
      <c r="CS46" s="642"/>
      <c r="CT46" s="642"/>
      <c r="CU46" s="642"/>
      <c r="CV46" s="642"/>
      <c r="CW46" s="642"/>
      <c r="CX46" s="642"/>
      <c r="CY46" s="643"/>
      <c r="CZ46" s="646">
        <v>6.8</v>
      </c>
      <c r="DA46" s="647"/>
      <c r="DB46" s="647"/>
      <c r="DC46" s="742"/>
      <c r="DD46" s="650">
        <v>230537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v>71668</v>
      </c>
      <c r="CS47" s="677"/>
      <c r="CT47" s="677"/>
      <c r="CU47" s="677"/>
      <c r="CV47" s="677"/>
      <c r="CW47" s="677"/>
      <c r="CX47" s="677"/>
      <c r="CY47" s="678"/>
      <c r="CZ47" s="646">
        <v>0.7</v>
      </c>
      <c r="DA47" s="675"/>
      <c r="DB47" s="675"/>
      <c r="DC47" s="679"/>
      <c r="DD47" s="650">
        <v>29878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246</v>
      </c>
      <c r="CS48" s="642"/>
      <c r="CT48" s="642"/>
      <c r="CU48" s="642"/>
      <c r="CV48" s="642"/>
      <c r="CW48" s="642"/>
      <c r="CX48" s="642"/>
      <c r="CY48" s="643"/>
      <c r="CZ48" s="646" t="s">
        <v>131</v>
      </c>
      <c r="DA48" s="647"/>
      <c r="DB48" s="647"/>
      <c r="DC48" s="742"/>
      <c r="DD48" s="650" t="s">
        <v>131</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10400808</v>
      </c>
      <c r="CS49" s="711"/>
      <c r="CT49" s="711"/>
      <c r="CU49" s="711"/>
      <c r="CV49" s="711"/>
      <c r="CW49" s="711"/>
      <c r="CX49" s="711"/>
      <c r="CY49" s="743"/>
      <c r="CZ49" s="726">
        <v>100</v>
      </c>
      <c r="DA49" s="744"/>
      <c r="DB49" s="744"/>
      <c r="DC49" s="745"/>
      <c r="DD49" s="746">
        <v>7409019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Z4Jx3x8Rf5UGx+PUW8yABSGLhkSpSSnkbWiu2HL+Nj+XeOj4mBIbDaCNJ3+abvDvltDsJl60ukGgV0uMHVDkJw==" saltValue="+xSR50AjpqBN6X+J8fgv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v>11088</v>
      </c>
      <c r="R7" s="777"/>
      <c r="S7" s="777"/>
      <c r="T7" s="777"/>
      <c r="U7" s="777"/>
      <c r="V7" s="777">
        <v>10402</v>
      </c>
      <c r="W7" s="777"/>
      <c r="X7" s="777"/>
      <c r="Y7" s="777"/>
      <c r="Z7" s="777"/>
      <c r="AA7" s="777">
        <v>686</v>
      </c>
      <c r="AB7" s="777"/>
      <c r="AC7" s="777"/>
      <c r="AD7" s="777"/>
      <c r="AE7" s="778"/>
      <c r="AF7" s="779">
        <v>676</v>
      </c>
      <c r="AG7" s="780"/>
      <c r="AH7" s="780"/>
      <c r="AI7" s="780"/>
      <c r="AJ7" s="781"/>
      <c r="AK7" s="816">
        <v>62</v>
      </c>
      <c r="AL7" s="817"/>
      <c r="AM7" s="817"/>
      <c r="AN7" s="817"/>
      <c r="AO7" s="817"/>
      <c r="AP7" s="817">
        <v>8583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590</v>
      </c>
      <c r="BT7" s="821"/>
      <c r="BU7" s="821"/>
      <c r="BV7" s="821"/>
      <c r="BW7" s="821"/>
      <c r="BX7" s="821"/>
      <c r="BY7" s="821"/>
      <c r="BZ7" s="821"/>
      <c r="CA7" s="821"/>
      <c r="CB7" s="821"/>
      <c r="CC7" s="821"/>
      <c r="CD7" s="821"/>
      <c r="CE7" s="821"/>
      <c r="CF7" s="821"/>
      <c r="CG7" s="822"/>
      <c r="CH7" s="813">
        <v>-1</v>
      </c>
      <c r="CI7" s="814"/>
      <c r="CJ7" s="814"/>
      <c r="CK7" s="814"/>
      <c r="CL7" s="815"/>
      <c r="CM7" s="813">
        <v>114</v>
      </c>
      <c r="CN7" s="814"/>
      <c r="CO7" s="814"/>
      <c r="CP7" s="814"/>
      <c r="CQ7" s="815"/>
      <c r="CR7" s="813">
        <v>110</v>
      </c>
      <c r="CS7" s="814"/>
      <c r="CT7" s="814"/>
      <c r="CU7" s="814"/>
      <c r="CV7" s="815"/>
      <c r="CW7" s="813">
        <v>5</v>
      </c>
      <c r="CX7" s="814"/>
      <c r="CY7" s="814"/>
      <c r="CZ7" s="814"/>
      <c r="DA7" s="815"/>
      <c r="DB7" s="813" t="s">
        <v>580</v>
      </c>
      <c r="DC7" s="814"/>
      <c r="DD7" s="814"/>
      <c r="DE7" s="814"/>
      <c r="DF7" s="815"/>
      <c r="DG7" s="813" t="s">
        <v>580</v>
      </c>
      <c r="DH7" s="814"/>
      <c r="DI7" s="814"/>
      <c r="DJ7" s="814"/>
      <c r="DK7" s="815"/>
      <c r="DL7" s="813" t="s">
        <v>580</v>
      </c>
      <c r="DM7" s="814"/>
      <c r="DN7" s="814"/>
      <c r="DO7" s="814"/>
      <c r="DP7" s="815"/>
      <c r="DQ7" s="813" t="s">
        <v>580</v>
      </c>
      <c r="DR7" s="814"/>
      <c r="DS7" s="814"/>
      <c r="DT7" s="814"/>
      <c r="DU7" s="815"/>
      <c r="DV7" s="794"/>
      <c r="DW7" s="795"/>
      <c r="DX7" s="795"/>
      <c r="DY7" s="795"/>
      <c r="DZ7" s="796"/>
      <c r="EA7" s="254"/>
    </row>
    <row r="8" spans="1:131" s="255" customFormat="1" ht="26.25" customHeight="1" x14ac:dyDescent="0.15">
      <c r="A8" s="261">
        <v>2</v>
      </c>
      <c r="B8" s="797" t="s">
        <v>387</v>
      </c>
      <c r="C8" s="798"/>
      <c r="D8" s="798"/>
      <c r="E8" s="798"/>
      <c r="F8" s="798"/>
      <c r="G8" s="798"/>
      <c r="H8" s="798"/>
      <c r="I8" s="798"/>
      <c r="J8" s="798"/>
      <c r="K8" s="798"/>
      <c r="L8" s="798"/>
      <c r="M8" s="798"/>
      <c r="N8" s="798"/>
      <c r="O8" s="798"/>
      <c r="P8" s="799"/>
      <c r="Q8" s="800">
        <v>9</v>
      </c>
      <c r="R8" s="801"/>
      <c r="S8" s="801"/>
      <c r="T8" s="801"/>
      <c r="U8" s="801"/>
      <c r="V8" s="801">
        <v>6</v>
      </c>
      <c r="W8" s="801"/>
      <c r="X8" s="801"/>
      <c r="Y8" s="801"/>
      <c r="Z8" s="801"/>
      <c r="AA8" s="801">
        <v>3</v>
      </c>
      <c r="AB8" s="801"/>
      <c r="AC8" s="801"/>
      <c r="AD8" s="801"/>
      <c r="AE8" s="802"/>
      <c r="AF8" s="803">
        <v>3</v>
      </c>
      <c r="AG8" s="804"/>
      <c r="AH8" s="804"/>
      <c r="AI8" s="804"/>
      <c r="AJ8" s="805"/>
      <c r="AK8" s="806" t="s">
        <v>580</v>
      </c>
      <c r="AL8" s="807"/>
      <c r="AM8" s="807"/>
      <c r="AN8" s="807"/>
      <c r="AO8" s="807"/>
      <c r="AP8" s="807" t="s">
        <v>580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t="s">
        <v>388</v>
      </c>
      <c r="C9" s="798"/>
      <c r="D9" s="798"/>
      <c r="E9" s="798"/>
      <c r="F9" s="798"/>
      <c r="G9" s="798"/>
      <c r="H9" s="798"/>
      <c r="I9" s="798"/>
      <c r="J9" s="798"/>
      <c r="K9" s="798"/>
      <c r="L9" s="798"/>
      <c r="M9" s="798"/>
      <c r="N9" s="798"/>
      <c r="O9" s="798"/>
      <c r="P9" s="799"/>
      <c r="Q9" s="800">
        <v>3</v>
      </c>
      <c r="R9" s="801"/>
      <c r="S9" s="801"/>
      <c r="T9" s="801"/>
      <c r="U9" s="801"/>
      <c r="V9" s="801">
        <v>3</v>
      </c>
      <c r="W9" s="801"/>
      <c r="X9" s="801"/>
      <c r="Y9" s="801"/>
      <c r="Z9" s="801"/>
      <c r="AA9" s="801" t="s">
        <v>580</v>
      </c>
      <c r="AB9" s="801"/>
      <c r="AC9" s="801"/>
      <c r="AD9" s="801"/>
      <c r="AE9" s="802"/>
      <c r="AF9" s="803" t="s">
        <v>131</v>
      </c>
      <c r="AG9" s="804"/>
      <c r="AH9" s="804"/>
      <c r="AI9" s="804"/>
      <c r="AJ9" s="805"/>
      <c r="AK9" s="806" t="s">
        <v>580</v>
      </c>
      <c r="AL9" s="807"/>
      <c r="AM9" s="807"/>
      <c r="AN9" s="807"/>
      <c r="AO9" s="807"/>
      <c r="AP9" s="807" t="s">
        <v>580</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390</v>
      </c>
      <c r="B23" s="832" t="s">
        <v>391</v>
      </c>
      <c r="C23" s="833"/>
      <c r="D23" s="833"/>
      <c r="E23" s="833"/>
      <c r="F23" s="833"/>
      <c r="G23" s="833"/>
      <c r="H23" s="833"/>
      <c r="I23" s="833"/>
      <c r="J23" s="833"/>
      <c r="K23" s="833"/>
      <c r="L23" s="833"/>
      <c r="M23" s="833"/>
      <c r="N23" s="833"/>
      <c r="O23" s="833"/>
      <c r="P23" s="834"/>
      <c r="Q23" s="835">
        <v>11100</v>
      </c>
      <c r="R23" s="836"/>
      <c r="S23" s="836"/>
      <c r="T23" s="836"/>
      <c r="U23" s="836"/>
      <c r="V23" s="836">
        <v>10411</v>
      </c>
      <c r="W23" s="836"/>
      <c r="X23" s="836"/>
      <c r="Y23" s="836"/>
      <c r="Z23" s="836"/>
      <c r="AA23" s="836">
        <v>689</v>
      </c>
      <c r="AB23" s="836"/>
      <c r="AC23" s="836"/>
      <c r="AD23" s="836"/>
      <c r="AE23" s="837"/>
      <c r="AF23" s="838">
        <v>679</v>
      </c>
      <c r="AG23" s="836"/>
      <c r="AH23" s="836"/>
      <c r="AI23" s="836"/>
      <c r="AJ23" s="839"/>
      <c r="AK23" s="840"/>
      <c r="AL23" s="841"/>
      <c r="AM23" s="841"/>
      <c r="AN23" s="841"/>
      <c r="AO23" s="841"/>
      <c r="AP23" s="836">
        <v>8583</v>
      </c>
      <c r="AQ23" s="836"/>
      <c r="AR23" s="836"/>
      <c r="AS23" s="836"/>
      <c r="AT23" s="836"/>
      <c r="AU23" s="842"/>
      <c r="AV23" s="842"/>
      <c r="AW23" s="842"/>
      <c r="AX23" s="842"/>
      <c r="AY23" s="843"/>
      <c r="AZ23" s="851" t="s">
        <v>392</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395</v>
      </c>
      <c r="R26" s="760"/>
      <c r="S26" s="760"/>
      <c r="T26" s="760"/>
      <c r="U26" s="761"/>
      <c r="V26" s="759" t="s">
        <v>396</v>
      </c>
      <c r="W26" s="760"/>
      <c r="X26" s="760"/>
      <c r="Y26" s="760"/>
      <c r="Z26" s="761"/>
      <c r="AA26" s="759" t="s">
        <v>397</v>
      </c>
      <c r="AB26" s="760"/>
      <c r="AC26" s="760"/>
      <c r="AD26" s="760"/>
      <c r="AE26" s="760"/>
      <c r="AF26" s="854" t="s">
        <v>398</v>
      </c>
      <c r="AG26" s="855"/>
      <c r="AH26" s="855"/>
      <c r="AI26" s="855"/>
      <c r="AJ26" s="856"/>
      <c r="AK26" s="760" t="s">
        <v>399</v>
      </c>
      <c r="AL26" s="760"/>
      <c r="AM26" s="760"/>
      <c r="AN26" s="760"/>
      <c r="AO26" s="761"/>
      <c r="AP26" s="759" t="s">
        <v>400</v>
      </c>
      <c r="AQ26" s="760"/>
      <c r="AR26" s="760"/>
      <c r="AS26" s="760"/>
      <c r="AT26" s="761"/>
      <c r="AU26" s="759" t="s">
        <v>401</v>
      </c>
      <c r="AV26" s="760"/>
      <c r="AW26" s="760"/>
      <c r="AX26" s="760"/>
      <c r="AY26" s="761"/>
      <c r="AZ26" s="759" t="s">
        <v>402</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403</v>
      </c>
      <c r="C28" s="774"/>
      <c r="D28" s="774"/>
      <c r="E28" s="774"/>
      <c r="F28" s="774"/>
      <c r="G28" s="774"/>
      <c r="H28" s="774"/>
      <c r="I28" s="774"/>
      <c r="J28" s="774"/>
      <c r="K28" s="774"/>
      <c r="L28" s="774"/>
      <c r="M28" s="774"/>
      <c r="N28" s="774"/>
      <c r="O28" s="774"/>
      <c r="P28" s="775"/>
      <c r="Q28" s="864">
        <v>3228</v>
      </c>
      <c r="R28" s="865"/>
      <c r="S28" s="865"/>
      <c r="T28" s="865"/>
      <c r="U28" s="865"/>
      <c r="V28" s="865">
        <v>3140</v>
      </c>
      <c r="W28" s="865"/>
      <c r="X28" s="865"/>
      <c r="Y28" s="865"/>
      <c r="Z28" s="865"/>
      <c r="AA28" s="865">
        <v>89</v>
      </c>
      <c r="AB28" s="865"/>
      <c r="AC28" s="865"/>
      <c r="AD28" s="865"/>
      <c r="AE28" s="866"/>
      <c r="AF28" s="867">
        <v>89</v>
      </c>
      <c r="AG28" s="865"/>
      <c r="AH28" s="865"/>
      <c r="AI28" s="865"/>
      <c r="AJ28" s="868"/>
      <c r="AK28" s="869">
        <v>210</v>
      </c>
      <c r="AL28" s="860"/>
      <c r="AM28" s="860"/>
      <c r="AN28" s="860"/>
      <c r="AO28" s="860"/>
      <c r="AP28" s="860" t="s">
        <v>580</v>
      </c>
      <c r="AQ28" s="860"/>
      <c r="AR28" s="860"/>
      <c r="AS28" s="860"/>
      <c r="AT28" s="860"/>
      <c r="AU28" s="860" t="s">
        <v>580</v>
      </c>
      <c r="AV28" s="860"/>
      <c r="AW28" s="860"/>
      <c r="AX28" s="860"/>
      <c r="AY28" s="860"/>
      <c r="AZ28" s="861" t="s">
        <v>580</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404</v>
      </c>
      <c r="C29" s="798"/>
      <c r="D29" s="798"/>
      <c r="E29" s="798"/>
      <c r="F29" s="798"/>
      <c r="G29" s="798"/>
      <c r="H29" s="798"/>
      <c r="I29" s="798"/>
      <c r="J29" s="798"/>
      <c r="K29" s="798"/>
      <c r="L29" s="798"/>
      <c r="M29" s="798"/>
      <c r="N29" s="798"/>
      <c r="O29" s="798"/>
      <c r="P29" s="799"/>
      <c r="Q29" s="800">
        <v>2637</v>
      </c>
      <c r="R29" s="801"/>
      <c r="S29" s="801"/>
      <c r="T29" s="801"/>
      <c r="U29" s="801"/>
      <c r="V29" s="801">
        <v>2561</v>
      </c>
      <c r="W29" s="801"/>
      <c r="X29" s="801"/>
      <c r="Y29" s="801"/>
      <c r="Z29" s="801"/>
      <c r="AA29" s="801">
        <v>77</v>
      </c>
      <c r="AB29" s="801"/>
      <c r="AC29" s="801"/>
      <c r="AD29" s="801"/>
      <c r="AE29" s="802"/>
      <c r="AF29" s="803">
        <v>77</v>
      </c>
      <c r="AG29" s="804"/>
      <c r="AH29" s="804"/>
      <c r="AI29" s="804"/>
      <c r="AJ29" s="805"/>
      <c r="AK29" s="872">
        <v>403</v>
      </c>
      <c r="AL29" s="873"/>
      <c r="AM29" s="873"/>
      <c r="AN29" s="873"/>
      <c r="AO29" s="873"/>
      <c r="AP29" s="873" t="s">
        <v>580</v>
      </c>
      <c r="AQ29" s="873"/>
      <c r="AR29" s="873"/>
      <c r="AS29" s="873"/>
      <c r="AT29" s="873"/>
      <c r="AU29" s="873" t="s">
        <v>580</v>
      </c>
      <c r="AV29" s="873"/>
      <c r="AW29" s="873"/>
      <c r="AX29" s="873"/>
      <c r="AY29" s="873"/>
      <c r="AZ29" s="874" t="s">
        <v>580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405</v>
      </c>
      <c r="C30" s="798"/>
      <c r="D30" s="798"/>
      <c r="E30" s="798"/>
      <c r="F30" s="798"/>
      <c r="G30" s="798"/>
      <c r="H30" s="798"/>
      <c r="I30" s="798"/>
      <c r="J30" s="798"/>
      <c r="K30" s="798"/>
      <c r="L30" s="798"/>
      <c r="M30" s="798"/>
      <c r="N30" s="798"/>
      <c r="O30" s="798"/>
      <c r="P30" s="799"/>
      <c r="Q30" s="800">
        <v>357</v>
      </c>
      <c r="R30" s="801"/>
      <c r="S30" s="801"/>
      <c r="T30" s="801"/>
      <c r="U30" s="801"/>
      <c r="V30" s="801">
        <v>352</v>
      </c>
      <c r="W30" s="801"/>
      <c r="X30" s="801"/>
      <c r="Y30" s="801"/>
      <c r="Z30" s="801"/>
      <c r="AA30" s="801">
        <v>5</v>
      </c>
      <c r="AB30" s="801"/>
      <c r="AC30" s="801"/>
      <c r="AD30" s="801"/>
      <c r="AE30" s="802"/>
      <c r="AF30" s="803">
        <v>5</v>
      </c>
      <c r="AG30" s="804"/>
      <c r="AH30" s="804"/>
      <c r="AI30" s="804"/>
      <c r="AJ30" s="805"/>
      <c r="AK30" s="872">
        <v>91</v>
      </c>
      <c r="AL30" s="873"/>
      <c r="AM30" s="873"/>
      <c r="AN30" s="873"/>
      <c r="AO30" s="873"/>
      <c r="AP30" s="873" t="s">
        <v>580</v>
      </c>
      <c r="AQ30" s="873"/>
      <c r="AR30" s="873"/>
      <c r="AS30" s="873"/>
      <c r="AT30" s="873"/>
      <c r="AU30" s="873" t="s">
        <v>580</v>
      </c>
      <c r="AV30" s="873"/>
      <c r="AW30" s="873"/>
      <c r="AX30" s="873"/>
      <c r="AY30" s="873"/>
      <c r="AZ30" s="874" t="s">
        <v>580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406</v>
      </c>
      <c r="C31" s="798"/>
      <c r="D31" s="798"/>
      <c r="E31" s="798"/>
      <c r="F31" s="798"/>
      <c r="G31" s="798"/>
      <c r="H31" s="798"/>
      <c r="I31" s="798"/>
      <c r="J31" s="798"/>
      <c r="K31" s="798"/>
      <c r="L31" s="798"/>
      <c r="M31" s="798"/>
      <c r="N31" s="798"/>
      <c r="O31" s="798"/>
      <c r="P31" s="799"/>
      <c r="Q31" s="800">
        <v>386</v>
      </c>
      <c r="R31" s="801"/>
      <c r="S31" s="801"/>
      <c r="T31" s="801"/>
      <c r="U31" s="801"/>
      <c r="V31" s="801">
        <v>20</v>
      </c>
      <c r="W31" s="801"/>
      <c r="X31" s="801"/>
      <c r="Y31" s="801"/>
      <c r="Z31" s="801"/>
      <c r="AA31" s="801">
        <v>366</v>
      </c>
      <c r="AB31" s="801"/>
      <c r="AC31" s="801"/>
      <c r="AD31" s="801"/>
      <c r="AE31" s="802"/>
      <c r="AF31" s="803">
        <v>366</v>
      </c>
      <c r="AG31" s="804"/>
      <c r="AH31" s="804"/>
      <c r="AI31" s="804"/>
      <c r="AJ31" s="805"/>
      <c r="AK31" s="872">
        <v>11</v>
      </c>
      <c r="AL31" s="873"/>
      <c r="AM31" s="873"/>
      <c r="AN31" s="873"/>
      <c r="AO31" s="873"/>
      <c r="AP31" s="873">
        <v>2871</v>
      </c>
      <c r="AQ31" s="873"/>
      <c r="AR31" s="873"/>
      <c r="AS31" s="873"/>
      <c r="AT31" s="873"/>
      <c r="AU31" s="873" t="s">
        <v>580</v>
      </c>
      <c r="AV31" s="873"/>
      <c r="AW31" s="873"/>
      <c r="AX31" s="873"/>
      <c r="AY31" s="873"/>
      <c r="AZ31" s="874" t="s">
        <v>580</v>
      </c>
      <c r="BA31" s="874"/>
      <c r="BB31" s="874"/>
      <c r="BC31" s="874"/>
      <c r="BD31" s="874"/>
      <c r="BE31" s="870" t="s">
        <v>407</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408</v>
      </c>
      <c r="C32" s="798"/>
      <c r="D32" s="798"/>
      <c r="E32" s="798"/>
      <c r="F32" s="798"/>
      <c r="G32" s="798"/>
      <c r="H32" s="798"/>
      <c r="I32" s="798"/>
      <c r="J32" s="798"/>
      <c r="K32" s="798"/>
      <c r="L32" s="798"/>
      <c r="M32" s="798"/>
      <c r="N32" s="798"/>
      <c r="O32" s="798"/>
      <c r="P32" s="799"/>
      <c r="Q32" s="800">
        <v>1094</v>
      </c>
      <c r="R32" s="801"/>
      <c r="S32" s="801"/>
      <c r="T32" s="801"/>
      <c r="U32" s="801"/>
      <c r="V32" s="801">
        <v>1047</v>
      </c>
      <c r="W32" s="801"/>
      <c r="X32" s="801"/>
      <c r="Y32" s="801"/>
      <c r="Z32" s="801"/>
      <c r="AA32" s="801">
        <v>47</v>
      </c>
      <c r="AB32" s="801"/>
      <c r="AC32" s="801"/>
      <c r="AD32" s="801"/>
      <c r="AE32" s="802"/>
      <c r="AF32" s="803">
        <v>47</v>
      </c>
      <c r="AG32" s="804"/>
      <c r="AH32" s="804"/>
      <c r="AI32" s="804"/>
      <c r="AJ32" s="805"/>
      <c r="AK32" s="872">
        <v>493</v>
      </c>
      <c r="AL32" s="873"/>
      <c r="AM32" s="873"/>
      <c r="AN32" s="873"/>
      <c r="AO32" s="873"/>
      <c r="AP32" s="873">
        <v>5531</v>
      </c>
      <c r="AQ32" s="873"/>
      <c r="AR32" s="873"/>
      <c r="AS32" s="873"/>
      <c r="AT32" s="873"/>
      <c r="AU32" s="873" t="s">
        <v>580</v>
      </c>
      <c r="AV32" s="873"/>
      <c r="AW32" s="873"/>
      <c r="AX32" s="873"/>
      <c r="AY32" s="873"/>
      <c r="AZ32" s="874" t="s">
        <v>580</v>
      </c>
      <c r="BA32" s="874"/>
      <c r="BB32" s="874"/>
      <c r="BC32" s="874"/>
      <c r="BD32" s="874"/>
      <c r="BE32" s="870" t="s">
        <v>409</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410</v>
      </c>
      <c r="C33" s="798"/>
      <c r="D33" s="798"/>
      <c r="E33" s="798"/>
      <c r="F33" s="798"/>
      <c r="G33" s="798"/>
      <c r="H33" s="798"/>
      <c r="I33" s="798"/>
      <c r="J33" s="798"/>
      <c r="K33" s="798"/>
      <c r="L33" s="798"/>
      <c r="M33" s="798"/>
      <c r="N33" s="798"/>
      <c r="O33" s="798"/>
      <c r="P33" s="799"/>
      <c r="Q33" s="800">
        <v>62</v>
      </c>
      <c r="R33" s="801"/>
      <c r="S33" s="801"/>
      <c r="T33" s="801"/>
      <c r="U33" s="801"/>
      <c r="V33" s="801">
        <v>58</v>
      </c>
      <c r="W33" s="801"/>
      <c r="X33" s="801"/>
      <c r="Y33" s="801"/>
      <c r="Z33" s="801"/>
      <c r="AA33" s="801">
        <v>5</v>
      </c>
      <c r="AB33" s="801"/>
      <c r="AC33" s="801"/>
      <c r="AD33" s="801"/>
      <c r="AE33" s="802"/>
      <c r="AF33" s="803">
        <v>5</v>
      </c>
      <c r="AG33" s="804"/>
      <c r="AH33" s="804"/>
      <c r="AI33" s="804"/>
      <c r="AJ33" s="805"/>
      <c r="AK33" s="872">
        <v>13</v>
      </c>
      <c r="AL33" s="873"/>
      <c r="AM33" s="873"/>
      <c r="AN33" s="873"/>
      <c r="AO33" s="873"/>
      <c r="AP33" s="873">
        <v>63</v>
      </c>
      <c r="AQ33" s="873"/>
      <c r="AR33" s="873"/>
      <c r="AS33" s="873"/>
      <c r="AT33" s="873"/>
      <c r="AU33" s="873" t="s">
        <v>580</v>
      </c>
      <c r="AV33" s="873"/>
      <c r="AW33" s="873"/>
      <c r="AX33" s="873"/>
      <c r="AY33" s="873"/>
      <c r="AZ33" s="874" t="s">
        <v>580</v>
      </c>
      <c r="BA33" s="874"/>
      <c r="BB33" s="874"/>
      <c r="BC33" s="874"/>
      <c r="BD33" s="874"/>
      <c r="BE33" s="870" t="s">
        <v>411</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390</v>
      </c>
      <c r="B63" s="832" t="s">
        <v>413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589</v>
      </c>
      <c r="AG63" s="884"/>
      <c r="AH63" s="884"/>
      <c r="AI63" s="884"/>
      <c r="AJ63" s="885"/>
      <c r="AK63" s="886"/>
      <c r="AL63" s="881"/>
      <c r="AM63" s="881"/>
      <c r="AN63" s="881"/>
      <c r="AO63" s="881"/>
      <c r="AP63" s="884">
        <v>8465</v>
      </c>
      <c r="AQ63" s="884"/>
      <c r="AR63" s="884"/>
      <c r="AS63" s="884"/>
      <c r="AT63" s="884"/>
      <c r="AU63" s="884" t="s">
        <v>597</v>
      </c>
      <c r="AV63" s="884"/>
      <c r="AW63" s="884"/>
      <c r="AX63" s="884"/>
      <c r="AY63" s="884"/>
      <c r="AZ63" s="888"/>
      <c r="BA63" s="888"/>
      <c r="BB63" s="888"/>
      <c r="BC63" s="888"/>
      <c r="BD63" s="888"/>
      <c r="BE63" s="889"/>
      <c r="BF63" s="889"/>
      <c r="BG63" s="889"/>
      <c r="BH63" s="889"/>
      <c r="BI63" s="890"/>
      <c r="BJ63" s="891" t="s">
        <v>131</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415</v>
      </c>
      <c r="B66" s="783"/>
      <c r="C66" s="783"/>
      <c r="D66" s="783"/>
      <c r="E66" s="783"/>
      <c r="F66" s="783"/>
      <c r="G66" s="783"/>
      <c r="H66" s="783"/>
      <c r="I66" s="783"/>
      <c r="J66" s="783"/>
      <c r="K66" s="783"/>
      <c r="L66" s="783"/>
      <c r="M66" s="783"/>
      <c r="N66" s="783"/>
      <c r="O66" s="783"/>
      <c r="P66" s="784"/>
      <c r="Q66" s="759" t="s">
        <v>416</v>
      </c>
      <c r="R66" s="760"/>
      <c r="S66" s="760"/>
      <c r="T66" s="760"/>
      <c r="U66" s="761"/>
      <c r="V66" s="759" t="s">
        <v>396</v>
      </c>
      <c r="W66" s="760"/>
      <c r="X66" s="760"/>
      <c r="Y66" s="760"/>
      <c r="Z66" s="761"/>
      <c r="AA66" s="759" t="s">
        <v>417</v>
      </c>
      <c r="AB66" s="760"/>
      <c r="AC66" s="760"/>
      <c r="AD66" s="760"/>
      <c r="AE66" s="761"/>
      <c r="AF66" s="894" t="s">
        <v>418</v>
      </c>
      <c r="AG66" s="855"/>
      <c r="AH66" s="855"/>
      <c r="AI66" s="855"/>
      <c r="AJ66" s="895"/>
      <c r="AK66" s="759" t="s">
        <v>419</v>
      </c>
      <c r="AL66" s="783"/>
      <c r="AM66" s="783"/>
      <c r="AN66" s="783"/>
      <c r="AO66" s="784"/>
      <c r="AP66" s="759" t="s">
        <v>420</v>
      </c>
      <c r="AQ66" s="760"/>
      <c r="AR66" s="760"/>
      <c r="AS66" s="760"/>
      <c r="AT66" s="761"/>
      <c r="AU66" s="759" t="s">
        <v>421</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581</v>
      </c>
      <c r="C68" s="912"/>
      <c r="D68" s="912"/>
      <c r="E68" s="912"/>
      <c r="F68" s="912"/>
      <c r="G68" s="912"/>
      <c r="H68" s="912"/>
      <c r="I68" s="912"/>
      <c r="J68" s="912"/>
      <c r="K68" s="912"/>
      <c r="L68" s="912"/>
      <c r="M68" s="912"/>
      <c r="N68" s="912"/>
      <c r="O68" s="912"/>
      <c r="P68" s="913"/>
      <c r="Q68" s="914">
        <v>30</v>
      </c>
      <c r="R68" s="908"/>
      <c r="S68" s="908"/>
      <c r="T68" s="908"/>
      <c r="U68" s="908"/>
      <c r="V68" s="908">
        <v>30</v>
      </c>
      <c r="W68" s="908"/>
      <c r="X68" s="908"/>
      <c r="Y68" s="908"/>
      <c r="Z68" s="908"/>
      <c r="AA68" s="908">
        <v>0</v>
      </c>
      <c r="AB68" s="908"/>
      <c r="AC68" s="908"/>
      <c r="AD68" s="908"/>
      <c r="AE68" s="908"/>
      <c r="AF68" s="908">
        <v>0</v>
      </c>
      <c r="AG68" s="908"/>
      <c r="AH68" s="908"/>
      <c r="AI68" s="908"/>
      <c r="AJ68" s="908"/>
      <c r="AK68" s="908" t="s">
        <v>580</v>
      </c>
      <c r="AL68" s="908"/>
      <c r="AM68" s="908"/>
      <c r="AN68" s="908"/>
      <c r="AO68" s="908"/>
      <c r="AP68" s="908">
        <v>326</v>
      </c>
      <c r="AQ68" s="908"/>
      <c r="AR68" s="908"/>
      <c r="AS68" s="908"/>
      <c r="AT68" s="908"/>
      <c r="AU68" s="908" t="s">
        <v>580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582</v>
      </c>
      <c r="C69" s="916"/>
      <c r="D69" s="916"/>
      <c r="E69" s="916"/>
      <c r="F69" s="916"/>
      <c r="G69" s="916"/>
      <c r="H69" s="916"/>
      <c r="I69" s="916"/>
      <c r="J69" s="916"/>
      <c r="K69" s="916"/>
      <c r="L69" s="916"/>
      <c r="M69" s="916"/>
      <c r="N69" s="916"/>
      <c r="O69" s="916"/>
      <c r="P69" s="917"/>
      <c r="Q69" s="918">
        <v>374</v>
      </c>
      <c r="R69" s="873"/>
      <c r="S69" s="873"/>
      <c r="T69" s="873"/>
      <c r="U69" s="873"/>
      <c r="V69" s="873">
        <v>394</v>
      </c>
      <c r="W69" s="873"/>
      <c r="X69" s="873"/>
      <c r="Y69" s="873"/>
      <c r="Z69" s="873"/>
      <c r="AA69" s="873">
        <v>-20</v>
      </c>
      <c r="AB69" s="873"/>
      <c r="AC69" s="873"/>
      <c r="AD69" s="873"/>
      <c r="AE69" s="873"/>
      <c r="AF69" s="873">
        <v>465</v>
      </c>
      <c r="AG69" s="873"/>
      <c r="AH69" s="873"/>
      <c r="AI69" s="873"/>
      <c r="AJ69" s="873"/>
      <c r="AK69" s="873">
        <v>223</v>
      </c>
      <c r="AL69" s="873"/>
      <c r="AM69" s="873"/>
      <c r="AN69" s="873"/>
      <c r="AO69" s="873"/>
      <c r="AP69" s="873">
        <v>2806</v>
      </c>
      <c r="AQ69" s="873"/>
      <c r="AR69" s="873"/>
      <c r="AS69" s="873"/>
      <c r="AT69" s="873"/>
      <c r="AU69" s="873">
        <v>375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583</v>
      </c>
      <c r="C70" s="916"/>
      <c r="D70" s="916"/>
      <c r="E70" s="916"/>
      <c r="F70" s="916"/>
      <c r="G70" s="916"/>
      <c r="H70" s="916"/>
      <c r="I70" s="916"/>
      <c r="J70" s="916"/>
      <c r="K70" s="916"/>
      <c r="L70" s="916"/>
      <c r="M70" s="916"/>
      <c r="N70" s="916"/>
      <c r="O70" s="916"/>
      <c r="P70" s="917"/>
      <c r="Q70" s="918">
        <v>1240</v>
      </c>
      <c r="R70" s="873"/>
      <c r="S70" s="873"/>
      <c r="T70" s="873"/>
      <c r="U70" s="873"/>
      <c r="V70" s="873">
        <v>1215</v>
      </c>
      <c r="W70" s="873"/>
      <c r="X70" s="873"/>
      <c r="Y70" s="873"/>
      <c r="Z70" s="873"/>
      <c r="AA70" s="873">
        <v>25</v>
      </c>
      <c r="AB70" s="873"/>
      <c r="AC70" s="873"/>
      <c r="AD70" s="873"/>
      <c r="AE70" s="873"/>
      <c r="AF70" s="873">
        <v>25</v>
      </c>
      <c r="AG70" s="873"/>
      <c r="AH70" s="873"/>
      <c r="AI70" s="873"/>
      <c r="AJ70" s="873"/>
      <c r="AK70" s="873" t="s">
        <v>580</v>
      </c>
      <c r="AL70" s="873"/>
      <c r="AM70" s="873"/>
      <c r="AN70" s="873"/>
      <c r="AO70" s="873"/>
      <c r="AP70" s="873">
        <v>1249</v>
      </c>
      <c r="AQ70" s="873"/>
      <c r="AR70" s="873"/>
      <c r="AS70" s="873"/>
      <c r="AT70" s="873"/>
      <c r="AU70" s="873">
        <v>443</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584</v>
      </c>
      <c r="C71" s="916"/>
      <c r="D71" s="916"/>
      <c r="E71" s="916"/>
      <c r="F71" s="916"/>
      <c r="G71" s="916"/>
      <c r="H71" s="916"/>
      <c r="I71" s="916"/>
      <c r="J71" s="916"/>
      <c r="K71" s="916"/>
      <c r="L71" s="916"/>
      <c r="M71" s="916"/>
      <c r="N71" s="916"/>
      <c r="O71" s="916"/>
      <c r="P71" s="917"/>
      <c r="Q71" s="918">
        <v>209</v>
      </c>
      <c r="R71" s="873"/>
      <c r="S71" s="873"/>
      <c r="T71" s="873"/>
      <c r="U71" s="873"/>
      <c r="V71" s="873">
        <v>204</v>
      </c>
      <c r="W71" s="873"/>
      <c r="X71" s="873"/>
      <c r="Y71" s="873"/>
      <c r="Z71" s="873"/>
      <c r="AA71" s="873">
        <v>5</v>
      </c>
      <c r="AB71" s="873"/>
      <c r="AC71" s="873"/>
      <c r="AD71" s="873"/>
      <c r="AE71" s="873"/>
      <c r="AF71" s="873">
        <v>5</v>
      </c>
      <c r="AG71" s="873"/>
      <c r="AH71" s="873"/>
      <c r="AI71" s="873"/>
      <c r="AJ71" s="873"/>
      <c r="AK71" s="873" t="s">
        <v>580</v>
      </c>
      <c r="AL71" s="873"/>
      <c r="AM71" s="873"/>
      <c r="AN71" s="873"/>
      <c r="AO71" s="873"/>
      <c r="AP71" s="873">
        <v>137</v>
      </c>
      <c r="AQ71" s="873"/>
      <c r="AR71" s="873"/>
      <c r="AS71" s="873"/>
      <c r="AT71" s="873"/>
      <c r="AU71" s="873" t="s">
        <v>580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585</v>
      </c>
      <c r="C72" s="916"/>
      <c r="D72" s="916"/>
      <c r="E72" s="916"/>
      <c r="F72" s="916"/>
      <c r="G72" s="916"/>
      <c r="H72" s="916"/>
      <c r="I72" s="916"/>
      <c r="J72" s="916"/>
      <c r="K72" s="916"/>
      <c r="L72" s="916"/>
      <c r="M72" s="916"/>
      <c r="N72" s="916"/>
      <c r="O72" s="916"/>
      <c r="P72" s="917"/>
      <c r="Q72" s="918">
        <v>44</v>
      </c>
      <c r="R72" s="873"/>
      <c r="S72" s="873"/>
      <c r="T72" s="873"/>
      <c r="U72" s="873"/>
      <c r="V72" s="873">
        <v>41</v>
      </c>
      <c r="W72" s="873"/>
      <c r="X72" s="873"/>
      <c r="Y72" s="873"/>
      <c r="Z72" s="873"/>
      <c r="AA72" s="873">
        <v>2</v>
      </c>
      <c r="AB72" s="873"/>
      <c r="AC72" s="873"/>
      <c r="AD72" s="873"/>
      <c r="AE72" s="873"/>
      <c r="AF72" s="873">
        <v>2</v>
      </c>
      <c r="AG72" s="873"/>
      <c r="AH72" s="873"/>
      <c r="AI72" s="873"/>
      <c r="AJ72" s="873"/>
      <c r="AK72" s="873" t="s">
        <v>580</v>
      </c>
      <c r="AL72" s="873"/>
      <c r="AM72" s="873"/>
      <c r="AN72" s="873"/>
      <c r="AO72" s="873"/>
      <c r="AP72" s="873" t="s">
        <v>580</v>
      </c>
      <c r="AQ72" s="873"/>
      <c r="AR72" s="873"/>
      <c r="AS72" s="873"/>
      <c r="AT72" s="873"/>
      <c r="AU72" s="873" t="s">
        <v>580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586</v>
      </c>
      <c r="C73" s="916"/>
      <c r="D73" s="916"/>
      <c r="E73" s="916"/>
      <c r="F73" s="916"/>
      <c r="G73" s="916"/>
      <c r="H73" s="916"/>
      <c r="I73" s="916"/>
      <c r="J73" s="916"/>
      <c r="K73" s="916"/>
      <c r="L73" s="916"/>
      <c r="M73" s="916"/>
      <c r="N73" s="916"/>
      <c r="O73" s="916"/>
      <c r="P73" s="917"/>
      <c r="Q73" s="918">
        <v>297</v>
      </c>
      <c r="R73" s="873"/>
      <c r="S73" s="873"/>
      <c r="T73" s="873"/>
      <c r="U73" s="873"/>
      <c r="V73" s="873">
        <v>286</v>
      </c>
      <c r="W73" s="873"/>
      <c r="X73" s="873"/>
      <c r="Y73" s="873"/>
      <c r="Z73" s="873"/>
      <c r="AA73" s="873">
        <v>11</v>
      </c>
      <c r="AB73" s="873"/>
      <c r="AC73" s="873"/>
      <c r="AD73" s="873"/>
      <c r="AE73" s="873"/>
      <c r="AF73" s="873">
        <v>11</v>
      </c>
      <c r="AG73" s="873"/>
      <c r="AH73" s="873"/>
      <c r="AI73" s="873"/>
      <c r="AJ73" s="873"/>
      <c r="AK73" s="873">
        <v>5</v>
      </c>
      <c r="AL73" s="873"/>
      <c r="AM73" s="873"/>
      <c r="AN73" s="873"/>
      <c r="AO73" s="873"/>
      <c r="AP73" s="873" t="s">
        <v>580</v>
      </c>
      <c r="AQ73" s="873"/>
      <c r="AR73" s="873"/>
      <c r="AS73" s="873"/>
      <c r="AT73" s="873"/>
      <c r="AU73" s="873" t="s">
        <v>580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587</v>
      </c>
      <c r="C74" s="916"/>
      <c r="D74" s="916"/>
      <c r="E74" s="916"/>
      <c r="F74" s="916"/>
      <c r="G74" s="916"/>
      <c r="H74" s="916"/>
      <c r="I74" s="916"/>
      <c r="J74" s="916"/>
      <c r="K74" s="916"/>
      <c r="L74" s="916"/>
      <c r="M74" s="916"/>
      <c r="N74" s="916"/>
      <c r="O74" s="916"/>
      <c r="P74" s="917"/>
      <c r="Q74" s="918">
        <v>4705</v>
      </c>
      <c r="R74" s="873"/>
      <c r="S74" s="873"/>
      <c r="T74" s="873"/>
      <c r="U74" s="873"/>
      <c r="V74" s="873">
        <v>4309</v>
      </c>
      <c r="W74" s="873"/>
      <c r="X74" s="873"/>
      <c r="Y74" s="873"/>
      <c r="Z74" s="873"/>
      <c r="AA74" s="873">
        <v>396</v>
      </c>
      <c r="AB74" s="873"/>
      <c r="AC74" s="873"/>
      <c r="AD74" s="873"/>
      <c r="AE74" s="873"/>
      <c r="AF74" s="873">
        <v>396</v>
      </c>
      <c r="AG74" s="873"/>
      <c r="AH74" s="873"/>
      <c r="AI74" s="873"/>
      <c r="AJ74" s="873"/>
      <c r="AK74" s="873" t="s">
        <v>580</v>
      </c>
      <c r="AL74" s="873"/>
      <c r="AM74" s="873"/>
      <c r="AN74" s="873"/>
      <c r="AO74" s="873"/>
      <c r="AP74" s="873" t="s">
        <v>580</v>
      </c>
      <c r="AQ74" s="873"/>
      <c r="AR74" s="873"/>
      <c r="AS74" s="873"/>
      <c r="AT74" s="873"/>
      <c r="AU74" s="873" t="s">
        <v>580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589</v>
      </c>
      <c r="C75" s="916"/>
      <c r="D75" s="916"/>
      <c r="E75" s="916"/>
      <c r="F75" s="916"/>
      <c r="G75" s="916"/>
      <c r="H75" s="916"/>
      <c r="I75" s="916"/>
      <c r="J75" s="916"/>
      <c r="K75" s="916"/>
      <c r="L75" s="916"/>
      <c r="M75" s="916"/>
      <c r="N75" s="916"/>
      <c r="O75" s="916"/>
      <c r="P75" s="917"/>
      <c r="Q75" s="921">
        <v>1556</v>
      </c>
      <c r="R75" s="922"/>
      <c r="S75" s="922"/>
      <c r="T75" s="922"/>
      <c r="U75" s="872"/>
      <c r="V75" s="923">
        <v>1545</v>
      </c>
      <c r="W75" s="922"/>
      <c r="X75" s="922"/>
      <c r="Y75" s="922"/>
      <c r="Z75" s="872"/>
      <c r="AA75" s="923">
        <v>10</v>
      </c>
      <c r="AB75" s="922"/>
      <c r="AC75" s="922"/>
      <c r="AD75" s="922"/>
      <c r="AE75" s="872"/>
      <c r="AF75" s="923">
        <v>10</v>
      </c>
      <c r="AG75" s="922"/>
      <c r="AH75" s="922"/>
      <c r="AI75" s="922"/>
      <c r="AJ75" s="872"/>
      <c r="AK75" s="923" t="s">
        <v>580</v>
      </c>
      <c r="AL75" s="922"/>
      <c r="AM75" s="922"/>
      <c r="AN75" s="922"/>
      <c r="AO75" s="872"/>
      <c r="AP75" s="923" t="s">
        <v>580</v>
      </c>
      <c r="AQ75" s="922"/>
      <c r="AR75" s="922"/>
      <c r="AS75" s="922"/>
      <c r="AT75" s="872"/>
      <c r="AU75" s="923" t="s">
        <v>580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588</v>
      </c>
      <c r="C76" s="916"/>
      <c r="D76" s="916"/>
      <c r="E76" s="916"/>
      <c r="F76" s="916"/>
      <c r="G76" s="916"/>
      <c r="H76" s="916"/>
      <c r="I76" s="916"/>
      <c r="J76" s="916"/>
      <c r="K76" s="916"/>
      <c r="L76" s="916"/>
      <c r="M76" s="916"/>
      <c r="N76" s="916"/>
      <c r="O76" s="916"/>
      <c r="P76" s="917"/>
      <c r="Q76" s="921">
        <v>422222</v>
      </c>
      <c r="R76" s="922"/>
      <c r="S76" s="922"/>
      <c r="T76" s="922"/>
      <c r="U76" s="872"/>
      <c r="V76" s="923">
        <v>410039</v>
      </c>
      <c r="W76" s="922"/>
      <c r="X76" s="922"/>
      <c r="Y76" s="922"/>
      <c r="Z76" s="872"/>
      <c r="AA76" s="923">
        <v>12183</v>
      </c>
      <c r="AB76" s="922"/>
      <c r="AC76" s="922"/>
      <c r="AD76" s="922"/>
      <c r="AE76" s="872"/>
      <c r="AF76" s="923">
        <v>12183</v>
      </c>
      <c r="AG76" s="922"/>
      <c r="AH76" s="922"/>
      <c r="AI76" s="922"/>
      <c r="AJ76" s="872"/>
      <c r="AK76" s="923">
        <v>1416</v>
      </c>
      <c r="AL76" s="922"/>
      <c r="AM76" s="922"/>
      <c r="AN76" s="922"/>
      <c r="AO76" s="872"/>
      <c r="AP76" s="923" t="s">
        <v>580</v>
      </c>
      <c r="AQ76" s="922"/>
      <c r="AR76" s="922"/>
      <c r="AS76" s="922"/>
      <c r="AT76" s="872"/>
      <c r="AU76" s="923" t="s">
        <v>580</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390</v>
      </c>
      <c r="B88" s="832" t="s">
        <v>422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13097</v>
      </c>
      <c r="AG88" s="884"/>
      <c r="AH88" s="884"/>
      <c r="AI88" s="884"/>
      <c r="AJ88" s="884"/>
      <c r="AK88" s="881"/>
      <c r="AL88" s="881"/>
      <c r="AM88" s="881"/>
      <c r="AN88" s="881"/>
      <c r="AO88" s="881"/>
      <c r="AP88" s="884">
        <v>4518</v>
      </c>
      <c r="AQ88" s="884"/>
      <c r="AR88" s="884"/>
      <c r="AS88" s="884"/>
      <c r="AT88" s="884"/>
      <c r="AU88" s="884">
        <v>818</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32" t="s">
        <v>423</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110</v>
      </c>
      <c r="CS102" s="892"/>
      <c r="CT102" s="892"/>
      <c r="CU102" s="892"/>
      <c r="CV102" s="935"/>
      <c r="CW102" s="934">
        <v>5</v>
      </c>
      <c r="CX102" s="892"/>
      <c r="CY102" s="892"/>
      <c r="CZ102" s="892"/>
      <c r="DA102" s="935"/>
      <c r="DB102" s="934" t="s">
        <v>597</v>
      </c>
      <c r="DC102" s="892"/>
      <c r="DD102" s="892"/>
      <c r="DE102" s="892"/>
      <c r="DF102" s="935"/>
      <c r="DG102" s="934" t="s">
        <v>597</v>
      </c>
      <c r="DH102" s="892"/>
      <c r="DI102" s="892"/>
      <c r="DJ102" s="892"/>
      <c r="DK102" s="935"/>
      <c r="DL102" s="934" t="s">
        <v>597</v>
      </c>
      <c r="DM102" s="892"/>
      <c r="DN102" s="892"/>
      <c r="DO102" s="892"/>
      <c r="DP102" s="935"/>
      <c r="DQ102" s="934" t="s">
        <v>598</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424</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425</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428</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429</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430</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431</v>
      </c>
      <c r="AB109" s="937"/>
      <c r="AC109" s="937"/>
      <c r="AD109" s="937"/>
      <c r="AE109" s="938"/>
      <c r="AF109" s="936" t="s">
        <v>307</v>
      </c>
      <c r="AG109" s="937"/>
      <c r="AH109" s="937"/>
      <c r="AI109" s="937"/>
      <c r="AJ109" s="938"/>
      <c r="AK109" s="936" t="s">
        <v>306</v>
      </c>
      <c r="AL109" s="937"/>
      <c r="AM109" s="937"/>
      <c r="AN109" s="937"/>
      <c r="AO109" s="938"/>
      <c r="AP109" s="936" t="s">
        <v>432</v>
      </c>
      <c r="AQ109" s="937"/>
      <c r="AR109" s="937"/>
      <c r="AS109" s="937"/>
      <c r="AT109" s="939"/>
      <c r="AU109" s="956" t="s">
        <v>430</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431</v>
      </c>
      <c r="BR109" s="937"/>
      <c r="BS109" s="937"/>
      <c r="BT109" s="937"/>
      <c r="BU109" s="938"/>
      <c r="BV109" s="936" t="s">
        <v>307</v>
      </c>
      <c r="BW109" s="937"/>
      <c r="BX109" s="937"/>
      <c r="BY109" s="937"/>
      <c r="BZ109" s="938"/>
      <c r="CA109" s="936" t="s">
        <v>306</v>
      </c>
      <c r="CB109" s="937"/>
      <c r="CC109" s="937"/>
      <c r="CD109" s="937"/>
      <c r="CE109" s="938"/>
      <c r="CF109" s="957" t="s">
        <v>432</v>
      </c>
      <c r="CG109" s="957"/>
      <c r="CH109" s="957"/>
      <c r="CI109" s="957"/>
      <c r="CJ109" s="957"/>
      <c r="CK109" s="936" t="s">
        <v>433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431</v>
      </c>
      <c r="DH109" s="937"/>
      <c r="DI109" s="937"/>
      <c r="DJ109" s="937"/>
      <c r="DK109" s="938"/>
      <c r="DL109" s="936" t="s">
        <v>307</v>
      </c>
      <c r="DM109" s="937"/>
      <c r="DN109" s="937"/>
      <c r="DO109" s="937"/>
      <c r="DP109" s="938"/>
      <c r="DQ109" s="936" t="s">
        <v>306</v>
      </c>
      <c r="DR109" s="937"/>
      <c r="DS109" s="937"/>
      <c r="DT109" s="937"/>
      <c r="DU109" s="938"/>
      <c r="DV109" s="936" t="s">
        <v>432</v>
      </c>
      <c r="DW109" s="937"/>
      <c r="DX109" s="937"/>
      <c r="DY109" s="937"/>
      <c r="DZ109" s="939"/>
    </row>
    <row r="110" spans="1:131" s="246" customFormat="1" ht="26.25" customHeight="1" x14ac:dyDescent="0.15">
      <c r="A110" s="940" t="s">
        <v>434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723150</v>
      </c>
      <c r="AB110" s="944"/>
      <c r="AC110" s="944"/>
      <c r="AD110" s="944"/>
      <c r="AE110" s="945"/>
      <c r="AF110" s="946">
        <v>771951</v>
      </c>
      <c r="AG110" s="944"/>
      <c r="AH110" s="944"/>
      <c r="AI110" s="944"/>
      <c r="AJ110" s="945"/>
      <c r="AK110" s="946">
        <v>719770</v>
      </c>
      <c r="AL110" s="944"/>
      <c r="AM110" s="944"/>
      <c r="AN110" s="944"/>
      <c r="AO110" s="945"/>
      <c r="AP110" s="947">
        <v>13.7</v>
      </c>
      <c r="AQ110" s="948"/>
      <c r="AR110" s="948"/>
      <c r="AS110" s="948"/>
      <c r="AT110" s="949"/>
      <c r="AU110" s="950" t="s">
        <v>73</v>
      </c>
      <c r="AV110" s="951"/>
      <c r="AW110" s="951"/>
      <c r="AX110" s="951"/>
      <c r="AY110" s="951"/>
      <c r="AZ110" s="992" t="s">
        <v>435</v>
      </c>
      <c r="BA110" s="941"/>
      <c r="BB110" s="941"/>
      <c r="BC110" s="941"/>
      <c r="BD110" s="941"/>
      <c r="BE110" s="941"/>
      <c r="BF110" s="941"/>
      <c r="BG110" s="941"/>
      <c r="BH110" s="941"/>
      <c r="BI110" s="941"/>
      <c r="BJ110" s="941"/>
      <c r="BK110" s="941"/>
      <c r="BL110" s="941"/>
      <c r="BM110" s="941"/>
      <c r="BN110" s="941"/>
      <c r="BO110" s="941"/>
      <c r="BP110" s="942"/>
      <c r="BQ110" s="978">
        <v>8445093</v>
      </c>
      <c r="BR110" s="979"/>
      <c r="BS110" s="979"/>
      <c r="BT110" s="979"/>
      <c r="BU110" s="979"/>
      <c r="BV110" s="979">
        <v>8406148</v>
      </c>
      <c r="BW110" s="979"/>
      <c r="BX110" s="979"/>
      <c r="BY110" s="979"/>
      <c r="BZ110" s="979"/>
      <c r="CA110" s="979">
        <v>8583200</v>
      </c>
      <c r="CB110" s="979"/>
      <c r="CC110" s="979"/>
      <c r="CD110" s="979"/>
      <c r="CE110" s="979"/>
      <c r="CF110" s="993">
        <v>163</v>
      </c>
      <c r="CG110" s="994"/>
      <c r="CH110" s="994"/>
      <c r="CI110" s="994"/>
      <c r="CJ110" s="994"/>
      <c r="CK110" s="995" t="s">
        <v>436</v>
      </c>
      <c r="CL110" s="996"/>
      <c r="CM110" s="975" t="s">
        <v>437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438</v>
      </c>
      <c r="DH110" s="979"/>
      <c r="DI110" s="979"/>
      <c r="DJ110" s="979"/>
      <c r="DK110" s="979"/>
      <c r="DL110" s="979" t="s">
        <v>439</v>
      </c>
      <c r="DM110" s="979"/>
      <c r="DN110" s="979"/>
      <c r="DO110" s="979"/>
      <c r="DP110" s="979"/>
      <c r="DQ110" s="979" t="s">
        <v>440</v>
      </c>
      <c r="DR110" s="979"/>
      <c r="DS110" s="979"/>
      <c r="DT110" s="979"/>
      <c r="DU110" s="979"/>
      <c r="DV110" s="980" t="s">
        <v>131</v>
      </c>
      <c r="DW110" s="980"/>
      <c r="DX110" s="980"/>
      <c r="DY110" s="980"/>
      <c r="DZ110" s="981"/>
    </row>
    <row r="111" spans="1:131" s="246" customFormat="1" ht="26.25" customHeight="1" x14ac:dyDescent="0.15">
      <c r="A111" s="982" t="s">
        <v>441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442</v>
      </c>
      <c r="AB111" s="986"/>
      <c r="AC111" s="986"/>
      <c r="AD111" s="986"/>
      <c r="AE111" s="987"/>
      <c r="AF111" s="988" t="s">
        <v>439</v>
      </c>
      <c r="AG111" s="986"/>
      <c r="AH111" s="986"/>
      <c r="AI111" s="986"/>
      <c r="AJ111" s="987"/>
      <c r="AK111" s="988" t="s">
        <v>131</v>
      </c>
      <c r="AL111" s="986"/>
      <c r="AM111" s="986"/>
      <c r="AN111" s="986"/>
      <c r="AO111" s="987"/>
      <c r="AP111" s="989" t="s">
        <v>439</v>
      </c>
      <c r="AQ111" s="990"/>
      <c r="AR111" s="990"/>
      <c r="AS111" s="990"/>
      <c r="AT111" s="991"/>
      <c r="AU111" s="952"/>
      <c r="AV111" s="953"/>
      <c r="AW111" s="953"/>
      <c r="AX111" s="953"/>
      <c r="AY111" s="953"/>
      <c r="AZ111" s="1001" t="s">
        <v>443</v>
      </c>
      <c r="BA111" s="1002"/>
      <c r="BB111" s="1002"/>
      <c r="BC111" s="1002"/>
      <c r="BD111" s="1002"/>
      <c r="BE111" s="1002"/>
      <c r="BF111" s="1002"/>
      <c r="BG111" s="1002"/>
      <c r="BH111" s="1002"/>
      <c r="BI111" s="1002"/>
      <c r="BJ111" s="1002"/>
      <c r="BK111" s="1002"/>
      <c r="BL111" s="1002"/>
      <c r="BM111" s="1002"/>
      <c r="BN111" s="1002"/>
      <c r="BO111" s="1002"/>
      <c r="BP111" s="1003"/>
      <c r="BQ111" s="971" t="s">
        <v>131</v>
      </c>
      <c r="BR111" s="972"/>
      <c r="BS111" s="972"/>
      <c r="BT111" s="972"/>
      <c r="BU111" s="972"/>
      <c r="BV111" s="972" t="s">
        <v>131</v>
      </c>
      <c r="BW111" s="972"/>
      <c r="BX111" s="972"/>
      <c r="BY111" s="972"/>
      <c r="BZ111" s="972"/>
      <c r="CA111" s="972" t="s">
        <v>440</v>
      </c>
      <c r="CB111" s="972"/>
      <c r="CC111" s="972"/>
      <c r="CD111" s="972"/>
      <c r="CE111" s="972"/>
      <c r="CF111" s="966" t="s">
        <v>444</v>
      </c>
      <c r="CG111" s="967"/>
      <c r="CH111" s="967"/>
      <c r="CI111" s="967"/>
      <c r="CJ111" s="967"/>
      <c r="CK111" s="997"/>
      <c r="CL111" s="998"/>
      <c r="CM111" s="968" t="s">
        <v>445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439</v>
      </c>
      <c r="DH111" s="972"/>
      <c r="DI111" s="972"/>
      <c r="DJ111" s="972"/>
      <c r="DK111" s="972"/>
      <c r="DL111" s="972" t="s">
        <v>439</v>
      </c>
      <c r="DM111" s="972"/>
      <c r="DN111" s="972"/>
      <c r="DO111" s="972"/>
      <c r="DP111" s="972"/>
      <c r="DQ111" s="972" t="s">
        <v>131</v>
      </c>
      <c r="DR111" s="972"/>
      <c r="DS111" s="972"/>
      <c r="DT111" s="972"/>
      <c r="DU111" s="972"/>
      <c r="DV111" s="973" t="s">
        <v>446</v>
      </c>
      <c r="DW111" s="973"/>
      <c r="DX111" s="973"/>
      <c r="DY111" s="973"/>
      <c r="DZ111" s="974"/>
    </row>
    <row r="112" spans="1:131" s="246" customFormat="1" ht="26.25" customHeight="1" x14ac:dyDescent="0.15">
      <c r="A112" s="1004" t="s">
        <v>447</v>
      </c>
      <c r="B112" s="1005"/>
      <c r="C112" s="1002" t="s">
        <v>448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131</v>
      </c>
      <c r="AB112" s="1011"/>
      <c r="AC112" s="1011"/>
      <c r="AD112" s="1011"/>
      <c r="AE112" s="1012"/>
      <c r="AF112" s="1013" t="s">
        <v>131</v>
      </c>
      <c r="AG112" s="1011"/>
      <c r="AH112" s="1011"/>
      <c r="AI112" s="1011"/>
      <c r="AJ112" s="1012"/>
      <c r="AK112" s="1013" t="s">
        <v>131</v>
      </c>
      <c r="AL112" s="1011"/>
      <c r="AM112" s="1011"/>
      <c r="AN112" s="1011"/>
      <c r="AO112" s="1012"/>
      <c r="AP112" s="1014" t="s">
        <v>131</v>
      </c>
      <c r="AQ112" s="1015"/>
      <c r="AR112" s="1015"/>
      <c r="AS112" s="1015"/>
      <c r="AT112" s="1016"/>
      <c r="AU112" s="952"/>
      <c r="AV112" s="953"/>
      <c r="AW112" s="953"/>
      <c r="AX112" s="953"/>
      <c r="AY112" s="953"/>
      <c r="AZ112" s="1001" t="s">
        <v>449</v>
      </c>
      <c r="BA112" s="1002"/>
      <c r="BB112" s="1002"/>
      <c r="BC112" s="1002"/>
      <c r="BD112" s="1002"/>
      <c r="BE112" s="1002"/>
      <c r="BF112" s="1002"/>
      <c r="BG112" s="1002"/>
      <c r="BH112" s="1002"/>
      <c r="BI112" s="1002"/>
      <c r="BJ112" s="1002"/>
      <c r="BK112" s="1002"/>
      <c r="BL112" s="1002"/>
      <c r="BM112" s="1002"/>
      <c r="BN112" s="1002"/>
      <c r="BO112" s="1002"/>
      <c r="BP112" s="1003"/>
      <c r="BQ112" s="971">
        <v>4553415</v>
      </c>
      <c r="BR112" s="972"/>
      <c r="BS112" s="972"/>
      <c r="BT112" s="972"/>
      <c r="BU112" s="972"/>
      <c r="BV112" s="972">
        <v>4351193</v>
      </c>
      <c r="BW112" s="972"/>
      <c r="BX112" s="972"/>
      <c r="BY112" s="972"/>
      <c r="BZ112" s="972"/>
      <c r="CA112" s="972">
        <v>5641958</v>
      </c>
      <c r="CB112" s="972"/>
      <c r="CC112" s="972"/>
      <c r="CD112" s="972"/>
      <c r="CE112" s="972"/>
      <c r="CF112" s="966">
        <v>107.1</v>
      </c>
      <c r="CG112" s="967"/>
      <c r="CH112" s="967"/>
      <c r="CI112" s="967"/>
      <c r="CJ112" s="967"/>
      <c r="CK112" s="997"/>
      <c r="CL112" s="998"/>
      <c r="CM112" s="968" t="s">
        <v>450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439</v>
      </c>
      <c r="DH112" s="972"/>
      <c r="DI112" s="972"/>
      <c r="DJ112" s="972"/>
      <c r="DK112" s="972"/>
      <c r="DL112" s="972" t="s">
        <v>131</v>
      </c>
      <c r="DM112" s="972"/>
      <c r="DN112" s="972"/>
      <c r="DO112" s="972"/>
      <c r="DP112" s="972"/>
      <c r="DQ112" s="972" t="s">
        <v>439</v>
      </c>
      <c r="DR112" s="972"/>
      <c r="DS112" s="972"/>
      <c r="DT112" s="972"/>
      <c r="DU112" s="972"/>
      <c r="DV112" s="973" t="s">
        <v>446</v>
      </c>
      <c r="DW112" s="973"/>
      <c r="DX112" s="973"/>
      <c r="DY112" s="973"/>
      <c r="DZ112" s="974"/>
    </row>
    <row r="113" spans="1:130" s="246" customFormat="1" ht="26.25" customHeight="1" x14ac:dyDescent="0.15">
      <c r="A113" s="1006"/>
      <c r="B113" s="1007"/>
      <c r="C113" s="1002" t="s">
        <v>451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370819</v>
      </c>
      <c r="AB113" s="986"/>
      <c r="AC113" s="986"/>
      <c r="AD113" s="986"/>
      <c r="AE113" s="987"/>
      <c r="AF113" s="988">
        <v>352520</v>
      </c>
      <c r="AG113" s="986"/>
      <c r="AH113" s="986"/>
      <c r="AI113" s="986"/>
      <c r="AJ113" s="987"/>
      <c r="AK113" s="988">
        <v>443497</v>
      </c>
      <c r="AL113" s="986"/>
      <c r="AM113" s="986"/>
      <c r="AN113" s="986"/>
      <c r="AO113" s="987"/>
      <c r="AP113" s="989">
        <v>8.4</v>
      </c>
      <c r="AQ113" s="990"/>
      <c r="AR113" s="990"/>
      <c r="AS113" s="990"/>
      <c r="AT113" s="991"/>
      <c r="AU113" s="952"/>
      <c r="AV113" s="953"/>
      <c r="AW113" s="953"/>
      <c r="AX113" s="953"/>
      <c r="AY113" s="953"/>
      <c r="AZ113" s="1001" t="s">
        <v>452</v>
      </c>
      <c r="BA113" s="1002"/>
      <c r="BB113" s="1002"/>
      <c r="BC113" s="1002"/>
      <c r="BD113" s="1002"/>
      <c r="BE113" s="1002"/>
      <c r="BF113" s="1002"/>
      <c r="BG113" s="1002"/>
      <c r="BH113" s="1002"/>
      <c r="BI113" s="1002"/>
      <c r="BJ113" s="1002"/>
      <c r="BK113" s="1002"/>
      <c r="BL113" s="1002"/>
      <c r="BM113" s="1002"/>
      <c r="BN113" s="1002"/>
      <c r="BO113" s="1002"/>
      <c r="BP113" s="1003"/>
      <c r="BQ113" s="971">
        <v>875281</v>
      </c>
      <c r="BR113" s="972"/>
      <c r="BS113" s="972"/>
      <c r="BT113" s="972"/>
      <c r="BU113" s="972"/>
      <c r="BV113" s="972">
        <v>895410</v>
      </c>
      <c r="BW113" s="972"/>
      <c r="BX113" s="972"/>
      <c r="BY113" s="972"/>
      <c r="BZ113" s="972"/>
      <c r="CA113" s="972">
        <v>911525</v>
      </c>
      <c r="CB113" s="972"/>
      <c r="CC113" s="972"/>
      <c r="CD113" s="972"/>
      <c r="CE113" s="972"/>
      <c r="CF113" s="966">
        <v>17.3</v>
      </c>
      <c r="CG113" s="967"/>
      <c r="CH113" s="967"/>
      <c r="CI113" s="967"/>
      <c r="CJ113" s="967"/>
      <c r="CK113" s="997"/>
      <c r="CL113" s="998"/>
      <c r="CM113" s="968" t="s">
        <v>453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442</v>
      </c>
      <c r="DH113" s="1011"/>
      <c r="DI113" s="1011"/>
      <c r="DJ113" s="1011"/>
      <c r="DK113" s="1012"/>
      <c r="DL113" s="1013" t="s">
        <v>442</v>
      </c>
      <c r="DM113" s="1011"/>
      <c r="DN113" s="1011"/>
      <c r="DO113" s="1011"/>
      <c r="DP113" s="1012"/>
      <c r="DQ113" s="1013" t="s">
        <v>131</v>
      </c>
      <c r="DR113" s="1011"/>
      <c r="DS113" s="1011"/>
      <c r="DT113" s="1011"/>
      <c r="DU113" s="1012"/>
      <c r="DV113" s="1014" t="s">
        <v>439</v>
      </c>
      <c r="DW113" s="1015"/>
      <c r="DX113" s="1015"/>
      <c r="DY113" s="1015"/>
      <c r="DZ113" s="1016"/>
    </row>
    <row r="114" spans="1:130" s="246" customFormat="1" ht="26.25" customHeight="1" x14ac:dyDescent="0.15">
      <c r="A114" s="1006"/>
      <c r="B114" s="1007"/>
      <c r="C114" s="1002" t="s">
        <v>454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162306</v>
      </c>
      <c r="AB114" s="1011"/>
      <c r="AC114" s="1011"/>
      <c r="AD114" s="1011"/>
      <c r="AE114" s="1012"/>
      <c r="AF114" s="1013">
        <v>145028</v>
      </c>
      <c r="AG114" s="1011"/>
      <c r="AH114" s="1011"/>
      <c r="AI114" s="1011"/>
      <c r="AJ114" s="1012"/>
      <c r="AK114" s="1013">
        <v>164671</v>
      </c>
      <c r="AL114" s="1011"/>
      <c r="AM114" s="1011"/>
      <c r="AN114" s="1011"/>
      <c r="AO114" s="1012"/>
      <c r="AP114" s="1014">
        <v>3.1</v>
      </c>
      <c r="AQ114" s="1015"/>
      <c r="AR114" s="1015"/>
      <c r="AS114" s="1015"/>
      <c r="AT114" s="1016"/>
      <c r="AU114" s="952"/>
      <c r="AV114" s="953"/>
      <c r="AW114" s="953"/>
      <c r="AX114" s="953"/>
      <c r="AY114" s="953"/>
      <c r="AZ114" s="1001" t="s">
        <v>455</v>
      </c>
      <c r="BA114" s="1002"/>
      <c r="BB114" s="1002"/>
      <c r="BC114" s="1002"/>
      <c r="BD114" s="1002"/>
      <c r="BE114" s="1002"/>
      <c r="BF114" s="1002"/>
      <c r="BG114" s="1002"/>
      <c r="BH114" s="1002"/>
      <c r="BI114" s="1002"/>
      <c r="BJ114" s="1002"/>
      <c r="BK114" s="1002"/>
      <c r="BL114" s="1002"/>
      <c r="BM114" s="1002"/>
      <c r="BN114" s="1002"/>
      <c r="BO114" s="1002"/>
      <c r="BP114" s="1003"/>
      <c r="BQ114" s="971">
        <v>2846129</v>
      </c>
      <c r="BR114" s="972"/>
      <c r="BS114" s="972"/>
      <c r="BT114" s="972"/>
      <c r="BU114" s="972"/>
      <c r="BV114" s="972">
        <v>2884155</v>
      </c>
      <c r="BW114" s="972"/>
      <c r="BX114" s="972"/>
      <c r="BY114" s="972"/>
      <c r="BZ114" s="972"/>
      <c r="CA114" s="972">
        <v>2818215</v>
      </c>
      <c r="CB114" s="972"/>
      <c r="CC114" s="972"/>
      <c r="CD114" s="972"/>
      <c r="CE114" s="972"/>
      <c r="CF114" s="966">
        <v>53.5</v>
      </c>
      <c r="CG114" s="967"/>
      <c r="CH114" s="967"/>
      <c r="CI114" s="967"/>
      <c r="CJ114" s="967"/>
      <c r="CK114" s="997"/>
      <c r="CL114" s="998"/>
      <c r="CM114" s="968" t="s">
        <v>456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439</v>
      </c>
      <c r="DH114" s="1011"/>
      <c r="DI114" s="1011"/>
      <c r="DJ114" s="1011"/>
      <c r="DK114" s="1012"/>
      <c r="DL114" s="1013" t="s">
        <v>131</v>
      </c>
      <c r="DM114" s="1011"/>
      <c r="DN114" s="1011"/>
      <c r="DO114" s="1011"/>
      <c r="DP114" s="1012"/>
      <c r="DQ114" s="1013" t="s">
        <v>440</v>
      </c>
      <c r="DR114" s="1011"/>
      <c r="DS114" s="1011"/>
      <c r="DT114" s="1011"/>
      <c r="DU114" s="1012"/>
      <c r="DV114" s="1014" t="s">
        <v>131</v>
      </c>
      <c r="DW114" s="1015"/>
      <c r="DX114" s="1015"/>
      <c r="DY114" s="1015"/>
      <c r="DZ114" s="1016"/>
    </row>
    <row r="115" spans="1:130" s="246" customFormat="1" ht="26.25" customHeight="1" x14ac:dyDescent="0.15">
      <c r="A115" s="1006"/>
      <c r="B115" s="1007"/>
      <c r="C115" s="1002" t="s">
        <v>457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131</v>
      </c>
      <c r="AB115" s="986"/>
      <c r="AC115" s="986"/>
      <c r="AD115" s="986"/>
      <c r="AE115" s="987"/>
      <c r="AF115" s="988" t="s">
        <v>442</v>
      </c>
      <c r="AG115" s="986"/>
      <c r="AH115" s="986"/>
      <c r="AI115" s="986"/>
      <c r="AJ115" s="987"/>
      <c r="AK115" s="988" t="s">
        <v>131</v>
      </c>
      <c r="AL115" s="986"/>
      <c r="AM115" s="986"/>
      <c r="AN115" s="986"/>
      <c r="AO115" s="987"/>
      <c r="AP115" s="989" t="s">
        <v>131</v>
      </c>
      <c r="AQ115" s="990"/>
      <c r="AR115" s="990"/>
      <c r="AS115" s="990"/>
      <c r="AT115" s="991"/>
      <c r="AU115" s="952"/>
      <c r="AV115" s="953"/>
      <c r="AW115" s="953"/>
      <c r="AX115" s="953"/>
      <c r="AY115" s="953"/>
      <c r="AZ115" s="1001" t="s">
        <v>458</v>
      </c>
      <c r="BA115" s="1002"/>
      <c r="BB115" s="1002"/>
      <c r="BC115" s="1002"/>
      <c r="BD115" s="1002"/>
      <c r="BE115" s="1002"/>
      <c r="BF115" s="1002"/>
      <c r="BG115" s="1002"/>
      <c r="BH115" s="1002"/>
      <c r="BI115" s="1002"/>
      <c r="BJ115" s="1002"/>
      <c r="BK115" s="1002"/>
      <c r="BL115" s="1002"/>
      <c r="BM115" s="1002"/>
      <c r="BN115" s="1002"/>
      <c r="BO115" s="1002"/>
      <c r="BP115" s="1003"/>
      <c r="BQ115" s="971" t="s">
        <v>131</v>
      </c>
      <c r="BR115" s="972"/>
      <c r="BS115" s="972"/>
      <c r="BT115" s="972"/>
      <c r="BU115" s="972"/>
      <c r="BV115" s="972" t="s">
        <v>439</v>
      </c>
      <c r="BW115" s="972"/>
      <c r="BX115" s="972"/>
      <c r="BY115" s="972"/>
      <c r="BZ115" s="972"/>
      <c r="CA115" s="972" t="s">
        <v>131</v>
      </c>
      <c r="CB115" s="972"/>
      <c r="CC115" s="972"/>
      <c r="CD115" s="972"/>
      <c r="CE115" s="972"/>
      <c r="CF115" s="966" t="s">
        <v>439</v>
      </c>
      <c r="CG115" s="967"/>
      <c r="CH115" s="967"/>
      <c r="CI115" s="967"/>
      <c r="CJ115" s="967"/>
      <c r="CK115" s="997"/>
      <c r="CL115" s="998"/>
      <c r="CM115" s="1001" t="s">
        <v>459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439</v>
      </c>
      <c r="DH115" s="1011"/>
      <c r="DI115" s="1011"/>
      <c r="DJ115" s="1011"/>
      <c r="DK115" s="1012"/>
      <c r="DL115" s="1013" t="s">
        <v>131</v>
      </c>
      <c r="DM115" s="1011"/>
      <c r="DN115" s="1011"/>
      <c r="DO115" s="1011"/>
      <c r="DP115" s="1012"/>
      <c r="DQ115" s="1013" t="s">
        <v>131</v>
      </c>
      <c r="DR115" s="1011"/>
      <c r="DS115" s="1011"/>
      <c r="DT115" s="1011"/>
      <c r="DU115" s="1012"/>
      <c r="DV115" s="1014" t="s">
        <v>442</v>
      </c>
      <c r="DW115" s="1015"/>
      <c r="DX115" s="1015"/>
      <c r="DY115" s="1015"/>
      <c r="DZ115" s="1016"/>
    </row>
    <row r="116" spans="1:130" s="246" customFormat="1" ht="26.25" customHeight="1" x14ac:dyDescent="0.15">
      <c r="A116" s="1008"/>
      <c r="B116" s="1009"/>
      <c r="C116" s="1017" t="s">
        <v>460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439</v>
      </c>
      <c r="AB116" s="1011"/>
      <c r="AC116" s="1011"/>
      <c r="AD116" s="1011"/>
      <c r="AE116" s="1012"/>
      <c r="AF116" s="1013" t="s">
        <v>438</v>
      </c>
      <c r="AG116" s="1011"/>
      <c r="AH116" s="1011"/>
      <c r="AI116" s="1011"/>
      <c r="AJ116" s="1012"/>
      <c r="AK116" s="1013" t="s">
        <v>131</v>
      </c>
      <c r="AL116" s="1011"/>
      <c r="AM116" s="1011"/>
      <c r="AN116" s="1011"/>
      <c r="AO116" s="1012"/>
      <c r="AP116" s="1014" t="s">
        <v>131</v>
      </c>
      <c r="AQ116" s="1015"/>
      <c r="AR116" s="1015"/>
      <c r="AS116" s="1015"/>
      <c r="AT116" s="1016"/>
      <c r="AU116" s="952"/>
      <c r="AV116" s="953"/>
      <c r="AW116" s="953"/>
      <c r="AX116" s="953"/>
      <c r="AY116" s="953"/>
      <c r="AZ116" s="1019" t="s">
        <v>461</v>
      </c>
      <c r="BA116" s="1020"/>
      <c r="BB116" s="1020"/>
      <c r="BC116" s="1020"/>
      <c r="BD116" s="1020"/>
      <c r="BE116" s="1020"/>
      <c r="BF116" s="1020"/>
      <c r="BG116" s="1020"/>
      <c r="BH116" s="1020"/>
      <c r="BI116" s="1020"/>
      <c r="BJ116" s="1020"/>
      <c r="BK116" s="1020"/>
      <c r="BL116" s="1020"/>
      <c r="BM116" s="1020"/>
      <c r="BN116" s="1020"/>
      <c r="BO116" s="1020"/>
      <c r="BP116" s="1021"/>
      <c r="BQ116" s="971" t="s">
        <v>131</v>
      </c>
      <c r="BR116" s="972"/>
      <c r="BS116" s="972"/>
      <c r="BT116" s="972"/>
      <c r="BU116" s="972"/>
      <c r="BV116" s="972" t="s">
        <v>439</v>
      </c>
      <c r="BW116" s="972"/>
      <c r="BX116" s="972"/>
      <c r="BY116" s="972"/>
      <c r="BZ116" s="972"/>
      <c r="CA116" s="972" t="s">
        <v>131</v>
      </c>
      <c r="CB116" s="972"/>
      <c r="CC116" s="972"/>
      <c r="CD116" s="972"/>
      <c r="CE116" s="972"/>
      <c r="CF116" s="966" t="s">
        <v>131</v>
      </c>
      <c r="CG116" s="967"/>
      <c r="CH116" s="967"/>
      <c r="CI116" s="967"/>
      <c r="CJ116" s="967"/>
      <c r="CK116" s="997"/>
      <c r="CL116" s="998"/>
      <c r="CM116" s="968" t="s">
        <v>462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439</v>
      </c>
      <c r="DH116" s="1011"/>
      <c r="DI116" s="1011"/>
      <c r="DJ116" s="1011"/>
      <c r="DK116" s="1012"/>
      <c r="DL116" s="1013" t="s">
        <v>439</v>
      </c>
      <c r="DM116" s="1011"/>
      <c r="DN116" s="1011"/>
      <c r="DO116" s="1011"/>
      <c r="DP116" s="1012"/>
      <c r="DQ116" s="1013" t="s">
        <v>439</v>
      </c>
      <c r="DR116" s="1011"/>
      <c r="DS116" s="1011"/>
      <c r="DT116" s="1011"/>
      <c r="DU116" s="1012"/>
      <c r="DV116" s="1014" t="s">
        <v>440</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463</v>
      </c>
      <c r="Z117" s="938"/>
      <c r="AA117" s="1028">
        <v>1256275</v>
      </c>
      <c r="AB117" s="1029"/>
      <c r="AC117" s="1029"/>
      <c r="AD117" s="1029"/>
      <c r="AE117" s="1030"/>
      <c r="AF117" s="1031">
        <v>1269499</v>
      </c>
      <c r="AG117" s="1029"/>
      <c r="AH117" s="1029"/>
      <c r="AI117" s="1029"/>
      <c r="AJ117" s="1030"/>
      <c r="AK117" s="1031">
        <v>1327938</v>
      </c>
      <c r="AL117" s="1029"/>
      <c r="AM117" s="1029"/>
      <c r="AN117" s="1029"/>
      <c r="AO117" s="1030"/>
      <c r="AP117" s="1032"/>
      <c r="AQ117" s="1033"/>
      <c r="AR117" s="1033"/>
      <c r="AS117" s="1033"/>
      <c r="AT117" s="1034"/>
      <c r="AU117" s="952"/>
      <c r="AV117" s="953"/>
      <c r="AW117" s="953"/>
      <c r="AX117" s="953"/>
      <c r="AY117" s="953"/>
      <c r="AZ117" s="1019" t="s">
        <v>464</v>
      </c>
      <c r="BA117" s="1020"/>
      <c r="BB117" s="1020"/>
      <c r="BC117" s="1020"/>
      <c r="BD117" s="1020"/>
      <c r="BE117" s="1020"/>
      <c r="BF117" s="1020"/>
      <c r="BG117" s="1020"/>
      <c r="BH117" s="1020"/>
      <c r="BI117" s="1020"/>
      <c r="BJ117" s="1020"/>
      <c r="BK117" s="1020"/>
      <c r="BL117" s="1020"/>
      <c r="BM117" s="1020"/>
      <c r="BN117" s="1020"/>
      <c r="BO117" s="1020"/>
      <c r="BP117" s="1021"/>
      <c r="BQ117" s="971" t="s">
        <v>131</v>
      </c>
      <c r="BR117" s="972"/>
      <c r="BS117" s="972"/>
      <c r="BT117" s="972"/>
      <c r="BU117" s="972"/>
      <c r="BV117" s="972" t="s">
        <v>131</v>
      </c>
      <c r="BW117" s="972"/>
      <c r="BX117" s="972"/>
      <c r="BY117" s="972"/>
      <c r="BZ117" s="972"/>
      <c r="CA117" s="972" t="s">
        <v>446</v>
      </c>
      <c r="CB117" s="972"/>
      <c r="CC117" s="972"/>
      <c r="CD117" s="972"/>
      <c r="CE117" s="972"/>
      <c r="CF117" s="966" t="s">
        <v>439</v>
      </c>
      <c r="CG117" s="967"/>
      <c r="CH117" s="967"/>
      <c r="CI117" s="967"/>
      <c r="CJ117" s="967"/>
      <c r="CK117" s="997"/>
      <c r="CL117" s="998"/>
      <c r="CM117" s="968" t="s">
        <v>465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439</v>
      </c>
      <c r="DH117" s="1011"/>
      <c r="DI117" s="1011"/>
      <c r="DJ117" s="1011"/>
      <c r="DK117" s="1012"/>
      <c r="DL117" s="1013" t="s">
        <v>438</v>
      </c>
      <c r="DM117" s="1011"/>
      <c r="DN117" s="1011"/>
      <c r="DO117" s="1011"/>
      <c r="DP117" s="1012"/>
      <c r="DQ117" s="1013" t="s">
        <v>131</v>
      </c>
      <c r="DR117" s="1011"/>
      <c r="DS117" s="1011"/>
      <c r="DT117" s="1011"/>
      <c r="DU117" s="1012"/>
      <c r="DV117" s="1014" t="s">
        <v>439</v>
      </c>
      <c r="DW117" s="1015"/>
      <c r="DX117" s="1015"/>
      <c r="DY117" s="1015"/>
      <c r="DZ117" s="1016"/>
    </row>
    <row r="118" spans="1:130" s="246" customFormat="1" ht="26.25" customHeight="1" x14ac:dyDescent="0.15">
      <c r="A118" s="956" t="s">
        <v>433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431</v>
      </c>
      <c r="AB118" s="937"/>
      <c r="AC118" s="937"/>
      <c r="AD118" s="937"/>
      <c r="AE118" s="938"/>
      <c r="AF118" s="936" t="s">
        <v>307</v>
      </c>
      <c r="AG118" s="937"/>
      <c r="AH118" s="937"/>
      <c r="AI118" s="937"/>
      <c r="AJ118" s="938"/>
      <c r="AK118" s="936" t="s">
        <v>306</v>
      </c>
      <c r="AL118" s="937"/>
      <c r="AM118" s="937"/>
      <c r="AN118" s="937"/>
      <c r="AO118" s="938"/>
      <c r="AP118" s="1023" t="s">
        <v>432</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446</v>
      </c>
      <c r="BR118" s="1050"/>
      <c r="BS118" s="1050"/>
      <c r="BT118" s="1050"/>
      <c r="BU118" s="1050"/>
      <c r="BV118" s="1050" t="s">
        <v>439</v>
      </c>
      <c r="BW118" s="1050"/>
      <c r="BX118" s="1050"/>
      <c r="BY118" s="1050"/>
      <c r="BZ118" s="1050"/>
      <c r="CA118" s="1050" t="s">
        <v>131</v>
      </c>
      <c r="CB118" s="1050"/>
      <c r="CC118" s="1050"/>
      <c r="CD118" s="1050"/>
      <c r="CE118" s="1050"/>
      <c r="CF118" s="966" t="s">
        <v>131</v>
      </c>
      <c r="CG118" s="967"/>
      <c r="CH118" s="967"/>
      <c r="CI118" s="967"/>
      <c r="CJ118" s="967"/>
      <c r="CK118" s="997"/>
      <c r="CL118" s="998"/>
      <c r="CM118" s="968" t="s">
        <v>467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131</v>
      </c>
      <c r="DH118" s="1011"/>
      <c r="DI118" s="1011"/>
      <c r="DJ118" s="1011"/>
      <c r="DK118" s="1012"/>
      <c r="DL118" s="1013" t="s">
        <v>131</v>
      </c>
      <c r="DM118" s="1011"/>
      <c r="DN118" s="1011"/>
      <c r="DO118" s="1011"/>
      <c r="DP118" s="1012"/>
      <c r="DQ118" s="1013" t="s">
        <v>131</v>
      </c>
      <c r="DR118" s="1011"/>
      <c r="DS118" s="1011"/>
      <c r="DT118" s="1011"/>
      <c r="DU118" s="1012"/>
      <c r="DV118" s="1014" t="s">
        <v>131</v>
      </c>
      <c r="DW118" s="1015"/>
      <c r="DX118" s="1015"/>
      <c r="DY118" s="1015"/>
      <c r="DZ118" s="1016"/>
    </row>
    <row r="119" spans="1:130" s="246" customFormat="1" ht="26.25" customHeight="1" x14ac:dyDescent="0.15">
      <c r="A119" s="1110" t="s">
        <v>436</v>
      </c>
      <c r="B119" s="996"/>
      <c r="C119" s="975" t="s">
        <v>437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446</v>
      </c>
      <c r="AB119" s="944"/>
      <c r="AC119" s="944"/>
      <c r="AD119" s="944"/>
      <c r="AE119" s="945"/>
      <c r="AF119" s="946" t="s">
        <v>439</v>
      </c>
      <c r="AG119" s="944"/>
      <c r="AH119" s="944"/>
      <c r="AI119" s="944"/>
      <c r="AJ119" s="945"/>
      <c r="AK119" s="946" t="s">
        <v>446</v>
      </c>
      <c r="AL119" s="944"/>
      <c r="AM119" s="944"/>
      <c r="AN119" s="944"/>
      <c r="AO119" s="945"/>
      <c r="AP119" s="947" t="s">
        <v>131</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468</v>
      </c>
      <c r="BP119" s="1058"/>
      <c r="BQ119" s="1049">
        <v>16719918</v>
      </c>
      <c r="BR119" s="1050"/>
      <c r="BS119" s="1050"/>
      <c r="BT119" s="1050"/>
      <c r="BU119" s="1050"/>
      <c r="BV119" s="1050">
        <v>16536906</v>
      </c>
      <c r="BW119" s="1050"/>
      <c r="BX119" s="1050"/>
      <c r="BY119" s="1050"/>
      <c r="BZ119" s="1050"/>
      <c r="CA119" s="1050">
        <v>17954898</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439</v>
      </c>
      <c r="DH119" s="1036"/>
      <c r="DI119" s="1036"/>
      <c r="DJ119" s="1036"/>
      <c r="DK119" s="1037"/>
      <c r="DL119" s="1035" t="s">
        <v>444</v>
      </c>
      <c r="DM119" s="1036"/>
      <c r="DN119" s="1036"/>
      <c r="DO119" s="1036"/>
      <c r="DP119" s="1037"/>
      <c r="DQ119" s="1035" t="s">
        <v>131</v>
      </c>
      <c r="DR119" s="1036"/>
      <c r="DS119" s="1036"/>
      <c r="DT119" s="1036"/>
      <c r="DU119" s="1037"/>
      <c r="DV119" s="1038" t="s">
        <v>439</v>
      </c>
      <c r="DW119" s="1039"/>
      <c r="DX119" s="1039"/>
      <c r="DY119" s="1039"/>
      <c r="DZ119" s="1040"/>
    </row>
    <row r="120" spans="1:130" s="246" customFormat="1" ht="26.25" customHeight="1" x14ac:dyDescent="0.15">
      <c r="A120" s="1111"/>
      <c r="B120" s="998"/>
      <c r="C120" s="968" t="s">
        <v>445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131</v>
      </c>
      <c r="AB120" s="1011"/>
      <c r="AC120" s="1011"/>
      <c r="AD120" s="1011"/>
      <c r="AE120" s="1012"/>
      <c r="AF120" s="1013" t="s">
        <v>131</v>
      </c>
      <c r="AG120" s="1011"/>
      <c r="AH120" s="1011"/>
      <c r="AI120" s="1011"/>
      <c r="AJ120" s="1012"/>
      <c r="AK120" s="1013" t="s">
        <v>131</v>
      </c>
      <c r="AL120" s="1011"/>
      <c r="AM120" s="1011"/>
      <c r="AN120" s="1011"/>
      <c r="AO120" s="1012"/>
      <c r="AP120" s="1014" t="s">
        <v>131</v>
      </c>
      <c r="AQ120" s="1015"/>
      <c r="AR120" s="1015"/>
      <c r="AS120" s="1015"/>
      <c r="AT120" s="1016"/>
      <c r="AU120" s="1041" t="s">
        <v>470</v>
      </c>
      <c r="AV120" s="1042"/>
      <c r="AW120" s="1042"/>
      <c r="AX120" s="1042"/>
      <c r="AY120" s="1043"/>
      <c r="AZ120" s="992" t="s">
        <v>471</v>
      </c>
      <c r="BA120" s="941"/>
      <c r="BB120" s="941"/>
      <c r="BC120" s="941"/>
      <c r="BD120" s="941"/>
      <c r="BE120" s="941"/>
      <c r="BF120" s="941"/>
      <c r="BG120" s="941"/>
      <c r="BH120" s="941"/>
      <c r="BI120" s="941"/>
      <c r="BJ120" s="941"/>
      <c r="BK120" s="941"/>
      <c r="BL120" s="941"/>
      <c r="BM120" s="941"/>
      <c r="BN120" s="941"/>
      <c r="BO120" s="941"/>
      <c r="BP120" s="942"/>
      <c r="BQ120" s="978">
        <v>2901348</v>
      </c>
      <c r="BR120" s="979"/>
      <c r="BS120" s="979"/>
      <c r="BT120" s="979"/>
      <c r="BU120" s="979"/>
      <c r="BV120" s="979">
        <v>3278132</v>
      </c>
      <c r="BW120" s="979"/>
      <c r="BX120" s="979"/>
      <c r="BY120" s="979"/>
      <c r="BZ120" s="979"/>
      <c r="CA120" s="979">
        <v>3468760</v>
      </c>
      <c r="CB120" s="979"/>
      <c r="CC120" s="979"/>
      <c r="CD120" s="979"/>
      <c r="CE120" s="979"/>
      <c r="CF120" s="993">
        <v>65.900000000000006</v>
      </c>
      <c r="CG120" s="994"/>
      <c r="CH120" s="994"/>
      <c r="CI120" s="994"/>
      <c r="CJ120" s="994"/>
      <c r="CK120" s="1059" t="s">
        <v>472</v>
      </c>
      <c r="CL120" s="1060"/>
      <c r="CM120" s="1060"/>
      <c r="CN120" s="1060"/>
      <c r="CO120" s="1061"/>
      <c r="CP120" s="1067" t="s">
        <v>473</v>
      </c>
      <c r="CQ120" s="1068"/>
      <c r="CR120" s="1068"/>
      <c r="CS120" s="1068"/>
      <c r="CT120" s="1068"/>
      <c r="CU120" s="1068"/>
      <c r="CV120" s="1068"/>
      <c r="CW120" s="1068"/>
      <c r="CX120" s="1068"/>
      <c r="CY120" s="1068"/>
      <c r="CZ120" s="1068"/>
      <c r="DA120" s="1068"/>
      <c r="DB120" s="1068"/>
      <c r="DC120" s="1068"/>
      <c r="DD120" s="1068"/>
      <c r="DE120" s="1068"/>
      <c r="DF120" s="1069"/>
      <c r="DG120" s="978">
        <v>4498223</v>
      </c>
      <c r="DH120" s="979"/>
      <c r="DI120" s="979"/>
      <c r="DJ120" s="979"/>
      <c r="DK120" s="979"/>
      <c r="DL120" s="979">
        <v>4281492</v>
      </c>
      <c r="DM120" s="979"/>
      <c r="DN120" s="979"/>
      <c r="DO120" s="979"/>
      <c r="DP120" s="979"/>
      <c r="DQ120" s="979">
        <v>5556630</v>
      </c>
      <c r="DR120" s="979"/>
      <c r="DS120" s="979"/>
      <c r="DT120" s="979"/>
      <c r="DU120" s="979"/>
      <c r="DV120" s="980">
        <v>105.5</v>
      </c>
      <c r="DW120" s="980"/>
      <c r="DX120" s="980"/>
      <c r="DY120" s="980"/>
      <c r="DZ120" s="981"/>
    </row>
    <row r="121" spans="1:130" s="246" customFormat="1" ht="26.25" customHeight="1" x14ac:dyDescent="0.15">
      <c r="A121" s="1111"/>
      <c r="B121" s="998"/>
      <c r="C121" s="1019" t="s">
        <v>474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439</v>
      </c>
      <c r="AB121" s="1011"/>
      <c r="AC121" s="1011"/>
      <c r="AD121" s="1011"/>
      <c r="AE121" s="1012"/>
      <c r="AF121" s="1013" t="s">
        <v>439</v>
      </c>
      <c r="AG121" s="1011"/>
      <c r="AH121" s="1011"/>
      <c r="AI121" s="1011"/>
      <c r="AJ121" s="1012"/>
      <c r="AK121" s="1013" t="s">
        <v>446</v>
      </c>
      <c r="AL121" s="1011"/>
      <c r="AM121" s="1011"/>
      <c r="AN121" s="1011"/>
      <c r="AO121" s="1012"/>
      <c r="AP121" s="1014" t="s">
        <v>439</v>
      </c>
      <c r="AQ121" s="1015"/>
      <c r="AR121" s="1015"/>
      <c r="AS121" s="1015"/>
      <c r="AT121" s="1016"/>
      <c r="AU121" s="1044"/>
      <c r="AV121" s="1045"/>
      <c r="AW121" s="1045"/>
      <c r="AX121" s="1045"/>
      <c r="AY121" s="1046"/>
      <c r="AZ121" s="1001" t="s">
        <v>475</v>
      </c>
      <c r="BA121" s="1002"/>
      <c r="BB121" s="1002"/>
      <c r="BC121" s="1002"/>
      <c r="BD121" s="1002"/>
      <c r="BE121" s="1002"/>
      <c r="BF121" s="1002"/>
      <c r="BG121" s="1002"/>
      <c r="BH121" s="1002"/>
      <c r="BI121" s="1002"/>
      <c r="BJ121" s="1002"/>
      <c r="BK121" s="1002"/>
      <c r="BL121" s="1002"/>
      <c r="BM121" s="1002"/>
      <c r="BN121" s="1002"/>
      <c r="BO121" s="1002"/>
      <c r="BP121" s="1003"/>
      <c r="BQ121" s="971">
        <v>1445492</v>
      </c>
      <c r="BR121" s="972"/>
      <c r="BS121" s="972"/>
      <c r="BT121" s="972"/>
      <c r="BU121" s="972"/>
      <c r="BV121" s="972">
        <v>1385563</v>
      </c>
      <c r="BW121" s="972"/>
      <c r="BX121" s="972"/>
      <c r="BY121" s="972"/>
      <c r="BZ121" s="972"/>
      <c r="CA121" s="972">
        <v>1436201</v>
      </c>
      <c r="CB121" s="972"/>
      <c r="CC121" s="972"/>
      <c r="CD121" s="972"/>
      <c r="CE121" s="972"/>
      <c r="CF121" s="966">
        <v>27.3</v>
      </c>
      <c r="CG121" s="967"/>
      <c r="CH121" s="967"/>
      <c r="CI121" s="967"/>
      <c r="CJ121" s="967"/>
      <c r="CK121" s="1062"/>
      <c r="CL121" s="1063"/>
      <c r="CM121" s="1063"/>
      <c r="CN121" s="1063"/>
      <c r="CO121" s="1064"/>
      <c r="CP121" s="1072" t="s">
        <v>410</v>
      </c>
      <c r="CQ121" s="1073"/>
      <c r="CR121" s="1073"/>
      <c r="CS121" s="1073"/>
      <c r="CT121" s="1073"/>
      <c r="CU121" s="1073"/>
      <c r="CV121" s="1073"/>
      <c r="CW121" s="1073"/>
      <c r="CX121" s="1073"/>
      <c r="CY121" s="1073"/>
      <c r="CZ121" s="1073"/>
      <c r="DA121" s="1073"/>
      <c r="DB121" s="1073"/>
      <c r="DC121" s="1073"/>
      <c r="DD121" s="1073"/>
      <c r="DE121" s="1073"/>
      <c r="DF121" s="1074"/>
      <c r="DG121" s="971">
        <v>55192</v>
      </c>
      <c r="DH121" s="972"/>
      <c r="DI121" s="972"/>
      <c r="DJ121" s="972"/>
      <c r="DK121" s="972"/>
      <c r="DL121" s="972">
        <v>55314</v>
      </c>
      <c r="DM121" s="972"/>
      <c r="DN121" s="972"/>
      <c r="DO121" s="972"/>
      <c r="DP121" s="972"/>
      <c r="DQ121" s="972">
        <v>62359</v>
      </c>
      <c r="DR121" s="972"/>
      <c r="DS121" s="972"/>
      <c r="DT121" s="972"/>
      <c r="DU121" s="972"/>
      <c r="DV121" s="973">
        <v>1.2</v>
      </c>
      <c r="DW121" s="973"/>
      <c r="DX121" s="973"/>
      <c r="DY121" s="973"/>
      <c r="DZ121" s="974"/>
    </row>
    <row r="122" spans="1:130" s="246" customFormat="1" ht="26.25" customHeight="1" x14ac:dyDescent="0.15">
      <c r="A122" s="1111"/>
      <c r="B122" s="998"/>
      <c r="C122" s="968" t="s">
        <v>456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439</v>
      </c>
      <c r="AB122" s="1011"/>
      <c r="AC122" s="1011"/>
      <c r="AD122" s="1011"/>
      <c r="AE122" s="1012"/>
      <c r="AF122" s="1013" t="s">
        <v>439</v>
      </c>
      <c r="AG122" s="1011"/>
      <c r="AH122" s="1011"/>
      <c r="AI122" s="1011"/>
      <c r="AJ122" s="1012"/>
      <c r="AK122" s="1013" t="s">
        <v>131</v>
      </c>
      <c r="AL122" s="1011"/>
      <c r="AM122" s="1011"/>
      <c r="AN122" s="1011"/>
      <c r="AO122" s="1012"/>
      <c r="AP122" s="1014" t="s">
        <v>131</v>
      </c>
      <c r="AQ122" s="1015"/>
      <c r="AR122" s="1015"/>
      <c r="AS122" s="1015"/>
      <c r="AT122" s="1016"/>
      <c r="AU122" s="1044"/>
      <c r="AV122" s="1045"/>
      <c r="AW122" s="1045"/>
      <c r="AX122" s="1045"/>
      <c r="AY122" s="1046"/>
      <c r="AZ122" s="1026" t="s">
        <v>476</v>
      </c>
      <c r="BA122" s="1017"/>
      <c r="BB122" s="1017"/>
      <c r="BC122" s="1017"/>
      <c r="BD122" s="1017"/>
      <c r="BE122" s="1017"/>
      <c r="BF122" s="1017"/>
      <c r="BG122" s="1017"/>
      <c r="BH122" s="1017"/>
      <c r="BI122" s="1017"/>
      <c r="BJ122" s="1017"/>
      <c r="BK122" s="1017"/>
      <c r="BL122" s="1017"/>
      <c r="BM122" s="1017"/>
      <c r="BN122" s="1017"/>
      <c r="BO122" s="1017"/>
      <c r="BP122" s="1018"/>
      <c r="BQ122" s="1049">
        <v>9939254</v>
      </c>
      <c r="BR122" s="1050"/>
      <c r="BS122" s="1050"/>
      <c r="BT122" s="1050"/>
      <c r="BU122" s="1050"/>
      <c r="BV122" s="1050">
        <v>9836282</v>
      </c>
      <c r="BW122" s="1050"/>
      <c r="BX122" s="1050"/>
      <c r="BY122" s="1050"/>
      <c r="BZ122" s="1050"/>
      <c r="CA122" s="1050">
        <v>9883017</v>
      </c>
      <c r="CB122" s="1050"/>
      <c r="CC122" s="1050"/>
      <c r="CD122" s="1050"/>
      <c r="CE122" s="1050"/>
      <c r="CF122" s="1070">
        <v>187.7</v>
      </c>
      <c r="CG122" s="1071"/>
      <c r="CH122" s="1071"/>
      <c r="CI122" s="1071"/>
      <c r="CJ122" s="1071"/>
      <c r="CK122" s="1062"/>
      <c r="CL122" s="1063"/>
      <c r="CM122" s="1063"/>
      <c r="CN122" s="1063"/>
      <c r="CO122" s="1064"/>
      <c r="CP122" s="1072" t="s">
        <v>477</v>
      </c>
      <c r="CQ122" s="1073"/>
      <c r="CR122" s="1073"/>
      <c r="CS122" s="1073"/>
      <c r="CT122" s="1073"/>
      <c r="CU122" s="1073"/>
      <c r="CV122" s="1073"/>
      <c r="CW122" s="1073"/>
      <c r="CX122" s="1073"/>
      <c r="CY122" s="1073"/>
      <c r="CZ122" s="1073"/>
      <c r="DA122" s="1073"/>
      <c r="DB122" s="1073"/>
      <c r="DC122" s="1073"/>
      <c r="DD122" s="1073"/>
      <c r="DE122" s="1073"/>
      <c r="DF122" s="1074"/>
      <c r="DG122" s="971" t="s">
        <v>131</v>
      </c>
      <c r="DH122" s="972"/>
      <c r="DI122" s="972"/>
      <c r="DJ122" s="972"/>
      <c r="DK122" s="972"/>
      <c r="DL122" s="972">
        <v>14387</v>
      </c>
      <c r="DM122" s="972"/>
      <c r="DN122" s="972"/>
      <c r="DO122" s="972"/>
      <c r="DP122" s="972"/>
      <c r="DQ122" s="972">
        <v>22969</v>
      </c>
      <c r="DR122" s="972"/>
      <c r="DS122" s="972"/>
      <c r="DT122" s="972"/>
      <c r="DU122" s="972"/>
      <c r="DV122" s="973">
        <v>0.4</v>
      </c>
      <c r="DW122" s="973"/>
      <c r="DX122" s="973"/>
      <c r="DY122" s="973"/>
      <c r="DZ122" s="974"/>
    </row>
    <row r="123" spans="1:130" s="246" customFormat="1" ht="26.25" customHeight="1" x14ac:dyDescent="0.15">
      <c r="A123" s="1111"/>
      <c r="B123" s="998"/>
      <c r="C123" s="968" t="s">
        <v>462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439</v>
      </c>
      <c r="AB123" s="1011"/>
      <c r="AC123" s="1011"/>
      <c r="AD123" s="1011"/>
      <c r="AE123" s="1012"/>
      <c r="AF123" s="1013" t="s">
        <v>439</v>
      </c>
      <c r="AG123" s="1011"/>
      <c r="AH123" s="1011"/>
      <c r="AI123" s="1011"/>
      <c r="AJ123" s="1012"/>
      <c r="AK123" s="1013" t="s">
        <v>439</v>
      </c>
      <c r="AL123" s="1011"/>
      <c r="AM123" s="1011"/>
      <c r="AN123" s="1011"/>
      <c r="AO123" s="1012"/>
      <c r="AP123" s="1014" t="s">
        <v>439</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478</v>
      </c>
      <c r="BP123" s="1058"/>
      <c r="BQ123" s="1117">
        <v>14286094</v>
      </c>
      <c r="BR123" s="1118"/>
      <c r="BS123" s="1118"/>
      <c r="BT123" s="1118"/>
      <c r="BU123" s="1118"/>
      <c r="BV123" s="1118">
        <v>14499977</v>
      </c>
      <c r="BW123" s="1118"/>
      <c r="BX123" s="1118"/>
      <c r="BY123" s="1118"/>
      <c r="BZ123" s="1118"/>
      <c r="CA123" s="1118">
        <v>14787978</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465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439</v>
      </c>
      <c r="AB124" s="1011"/>
      <c r="AC124" s="1011"/>
      <c r="AD124" s="1011"/>
      <c r="AE124" s="1012"/>
      <c r="AF124" s="1013" t="s">
        <v>131</v>
      </c>
      <c r="AG124" s="1011"/>
      <c r="AH124" s="1011"/>
      <c r="AI124" s="1011"/>
      <c r="AJ124" s="1012"/>
      <c r="AK124" s="1013" t="s">
        <v>131</v>
      </c>
      <c r="AL124" s="1011"/>
      <c r="AM124" s="1011"/>
      <c r="AN124" s="1011"/>
      <c r="AO124" s="1012"/>
      <c r="AP124" s="1014" t="s">
        <v>131</v>
      </c>
      <c r="AQ124" s="1015"/>
      <c r="AR124" s="1015"/>
      <c r="AS124" s="1015"/>
      <c r="AT124" s="1016"/>
      <c r="AU124" s="1113" t="s">
        <v>479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45.7</v>
      </c>
      <c r="BR124" s="1080"/>
      <c r="BS124" s="1080"/>
      <c r="BT124" s="1080"/>
      <c r="BU124" s="1080"/>
      <c r="BV124" s="1080">
        <v>38.9</v>
      </c>
      <c r="BW124" s="1080"/>
      <c r="BX124" s="1080"/>
      <c r="BY124" s="1080"/>
      <c r="BZ124" s="1080"/>
      <c r="CA124" s="1080">
        <v>60.1</v>
      </c>
      <c r="CB124" s="1080"/>
      <c r="CC124" s="1080"/>
      <c r="CD124" s="1080"/>
      <c r="CE124" s="1080"/>
      <c r="CF124" s="1081"/>
      <c r="CG124" s="1082"/>
      <c r="CH124" s="1082"/>
      <c r="CI124" s="1082"/>
      <c r="CJ124" s="1083"/>
      <c r="CK124" s="1065"/>
      <c r="CL124" s="1065"/>
      <c r="CM124" s="1065"/>
      <c r="CN124" s="1065"/>
      <c r="CO124" s="1066"/>
      <c r="CP124" s="1072" t="s">
        <v>480</v>
      </c>
      <c r="CQ124" s="1073"/>
      <c r="CR124" s="1073"/>
      <c r="CS124" s="1073"/>
      <c r="CT124" s="1073"/>
      <c r="CU124" s="1073"/>
      <c r="CV124" s="1073"/>
      <c r="CW124" s="1073"/>
      <c r="CX124" s="1073"/>
      <c r="CY124" s="1073"/>
      <c r="CZ124" s="1073"/>
      <c r="DA124" s="1073"/>
      <c r="DB124" s="1073"/>
      <c r="DC124" s="1073"/>
      <c r="DD124" s="1073"/>
      <c r="DE124" s="1073"/>
      <c r="DF124" s="1074"/>
      <c r="DG124" s="1057" t="s">
        <v>439</v>
      </c>
      <c r="DH124" s="1036"/>
      <c r="DI124" s="1036"/>
      <c r="DJ124" s="1036"/>
      <c r="DK124" s="1037"/>
      <c r="DL124" s="1035" t="s">
        <v>131</v>
      </c>
      <c r="DM124" s="1036"/>
      <c r="DN124" s="1036"/>
      <c r="DO124" s="1036"/>
      <c r="DP124" s="1037"/>
      <c r="DQ124" s="1035" t="s">
        <v>439</v>
      </c>
      <c r="DR124" s="1036"/>
      <c r="DS124" s="1036"/>
      <c r="DT124" s="1036"/>
      <c r="DU124" s="1037"/>
      <c r="DV124" s="1038" t="s">
        <v>439</v>
      </c>
      <c r="DW124" s="1039"/>
      <c r="DX124" s="1039"/>
      <c r="DY124" s="1039"/>
      <c r="DZ124" s="1040"/>
    </row>
    <row r="125" spans="1:130" s="246" customFormat="1" ht="26.25" customHeight="1" x14ac:dyDescent="0.15">
      <c r="A125" s="1111"/>
      <c r="B125" s="998"/>
      <c r="C125" s="968" t="s">
        <v>467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131</v>
      </c>
      <c r="AB125" s="1011"/>
      <c r="AC125" s="1011"/>
      <c r="AD125" s="1011"/>
      <c r="AE125" s="1012"/>
      <c r="AF125" s="1013" t="s">
        <v>439</v>
      </c>
      <c r="AG125" s="1011"/>
      <c r="AH125" s="1011"/>
      <c r="AI125" s="1011"/>
      <c r="AJ125" s="1012"/>
      <c r="AK125" s="1013" t="s">
        <v>439</v>
      </c>
      <c r="AL125" s="1011"/>
      <c r="AM125" s="1011"/>
      <c r="AN125" s="1011"/>
      <c r="AO125" s="1012"/>
      <c r="AP125" s="1014" t="s">
        <v>131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481</v>
      </c>
      <c r="CL125" s="1060"/>
      <c r="CM125" s="1060"/>
      <c r="CN125" s="1060"/>
      <c r="CO125" s="1061"/>
      <c r="CP125" s="992" t="s">
        <v>482</v>
      </c>
      <c r="CQ125" s="941"/>
      <c r="CR125" s="941"/>
      <c r="CS125" s="941"/>
      <c r="CT125" s="941"/>
      <c r="CU125" s="941"/>
      <c r="CV125" s="941"/>
      <c r="CW125" s="941"/>
      <c r="CX125" s="941"/>
      <c r="CY125" s="941"/>
      <c r="CZ125" s="941"/>
      <c r="DA125" s="941"/>
      <c r="DB125" s="941"/>
      <c r="DC125" s="941"/>
      <c r="DD125" s="941"/>
      <c r="DE125" s="941"/>
      <c r="DF125" s="942"/>
      <c r="DG125" s="978" t="s">
        <v>439</v>
      </c>
      <c r="DH125" s="979"/>
      <c r="DI125" s="979"/>
      <c r="DJ125" s="979"/>
      <c r="DK125" s="979"/>
      <c r="DL125" s="979" t="s">
        <v>131</v>
      </c>
      <c r="DM125" s="979"/>
      <c r="DN125" s="979"/>
      <c r="DO125" s="979"/>
      <c r="DP125" s="979"/>
      <c r="DQ125" s="979" t="s">
        <v>439</v>
      </c>
      <c r="DR125" s="979"/>
      <c r="DS125" s="979"/>
      <c r="DT125" s="979"/>
      <c r="DU125" s="979"/>
      <c r="DV125" s="980" t="s">
        <v>439</v>
      </c>
      <c r="DW125" s="980"/>
      <c r="DX125" s="980"/>
      <c r="DY125" s="980"/>
      <c r="DZ125" s="981"/>
    </row>
    <row r="126" spans="1:130" s="246" customFormat="1" ht="26.25" customHeight="1" thickBot="1" x14ac:dyDescent="0.2">
      <c r="A126" s="1111"/>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439</v>
      </c>
      <c r="AB126" s="1011"/>
      <c r="AC126" s="1011"/>
      <c r="AD126" s="1011"/>
      <c r="AE126" s="1012"/>
      <c r="AF126" s="1013" t="s">
        <v>131</v>
      </c>
      <c r="AG126" s="1011"/>
      <c r="AH126" s="1011"/>
      <c r="AI126" s="1011"/>
      <c r="AJ126" s="1012"/>
      <c r="AK126" s="1013" t="s">
        <v>131</v>
      </c>
      <c r="AL126" s="1011"/>
      <c r="AM126" s="1011"/>
      <c r="AN126" s="1011"/>
      <c r="AO126" s="1012"/>
      <c r="AP126" s="1014" t="s">
        <v>131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483</v>
      </c>
      <c r="CQ126" s="1002"/>
      <c r="CR126" s="1002"/>
      <c r="CS126" s="1002"/>
      <c r="CT126" s="1002"/>
      <c r="CU126" s="1002"/>
      <c r="CV126" s="1002"/>
      <c r="CW126" s="1002"/>
      <c r="CX126" s="1002"/>
      <c r="CY126" s="1002"/>
      <c r="CZ126" s="1002"/>
      <c r="DA126" s="1002"/>
      <c r="DB126" s="1002"/>
      <c r="DC126" s="1002"/>
      <c r="DD126" s="1002"/>
      <c r="DE126" s="1002"/>
      <c r="DF126" s="1003"/>
      <c r="DG126" s="971" t="s">
        <v>439</v>
      </c>
      <c r="DH126" s="972"/>
      <c r="DI126" s="972"/>
      <c r="DJ126" s="972"/>
      <c r="DK126" s="972"/>
      <c r="DL126" s="972" t="s">
        <v>131</v>
      </c>
      <c r="DM126" s="972"/>
      <c r="DN126" s="972"/>
      <c r="DO126" s="972"/>
      <c r="DP126" s="972"/>
      <c r="DQ126" s="972" t="s">
        <v>444</v>
      </c>
      <c r="DR126" s="972"/>
      <c r="DS126" s="972"/>
      <c r="DT126" s="972"/>
      <c r="DU126" s="972"/>
      <c r="DV126" s="973" t="s">
        <v>439</v>
      </c>
      <c r="DW126" s="973"/>
      <c r="DX126" s="973"/>
      <c r="DY126" s="973"/>
      <c r="DZ126" s="974"/>
    </row>
    <row r="127" spans="1:130" s="246" customFormat="1" ht="26.25" customHeight="1" x14ac:dyDescent="0.15">
      <c r="A127" s="1112"/>
      <c r="B127" s="1000"/>
      <c r="C127" s="1054" t="s">
        <v>484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439</v>
      </c>
      <c r="AB127" s="1011"/>
      <c r="AC127" s="1011"/>
      <c r="AD127" s="1011"/>
      <c r="AE127" s="1012"/>
      <c r="AF127" s="1013" t="s">
        <v>131</v>
      </c>
      <c r="AG127" s="1011"/>
      <c r="AH127" s="1011"/>
      <c r="AI127" s="1011"/>
      <c r="AJ127" s="1012"/>
      <c r="AK127" s="1013" t="s">
        <v>439</v>
      </c>
      <c r="AL127" s="1011"/>
      <c r="AM127" s="1011"/>
      <c r="AN127" s="1011"/>
      <c r="AO127" s="1012"/>
      <c r="AP127" s="1014" t="s">
        <v>131</v>
      </c>
      <c r="AQ127" s="1015"/>
      <c r="AR127" s="1015"/>
      <c r="AS127" s="1015"/>
      <c r="AT127" s="1016"/>
      <c r="AU127" s="282"/>
      <c r="AV127" s="282"/>
      <c r="AW127" s="282"/>
      <c r="AX127" s="1084" t="s">
        <v>485</v>
      </c>
      <c r="AY127" s="1085"/>
      <c r="AZ127" s="1085"/>
      <c r="BA127" s="1085"/>
      <c r="BB127" s="1085"/>
      <c r="BC127" s="1085"/>
      <c r="BD127" s="1085"/>
      <c r="BE127" s="1086"/>
      <c r="BF127" s="1087" t="s">
        <v>486</v>
      </c>
      <c r="BG127" s="1085"/>
      <c r="BH127" s="1085"/>
      <c r="BI127" s="1085"/>
      <c r="BJ127" s="1085"/>
      <c r="BK127" s="1085"/>
      <c r="BL127" s="1086"/>
      <c r="BM127" s="1087" t="s">
        <v>487</v>
      </c>
      <c r="BN127" s="1085"/>
      <c r="BO127" s="1085"/>
      <c r="BP127" s="1085"/>
      <c r="BQ127" s="1085"/>
      <c r="BR127" s="1085"/>
      <c r="BS127" s="1086"/>
      <c r="BT127" s="1087" t="s">
        <v>488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489</v>
      </c>
      <c r="CQ127" s="1002"/>
      <c r="CR127" s="1002"/>
      <c r="CS127" s="1002"/>
      <c r="CT127" s="1002"/>
      <c r="CU127" s="1002"/>
      <c r="CV127" s="1002"/>
      <c r="CW127" s="1002"/>
      <c r="CX127" s="1002"/>
      <c r="CY127" s="1002"/>
      <c r="CZ127" s="1002"/>
      <c r="DA127" s="1002"/>
      <c r="DB127" s="1002"/>
      <c r="DC127" s="1002"/>
      <c r="DD127" s="1002"/>
      <c r="DE127" s="1002"/>
      <c r="DF127" s="1003"/>
      <c r="DG127" s="971" t="s">
        <v>439</v>
      </c>
      <c r="DH127" s="972"/>
      <c r="DI127" s="972"/>
      <c r="DJ127" s="972"/>
      <c r="DK127" s="972"/>
      <c r="DL127" s="972" t="s">
        <v>439</v>
      </c>
      <c r="DM127" s="972"/>
      <c r="DN127" s="972"/>
      <c r="DO127" s="972"/>
      <c r="DP127" s="972"/>
      <c r="DQ127" s="972" t="s">
        <v>131</v>
      </c>
      <c r="DR127" s="972"/>
      <c r="DS127" s="972"/>
      <c r="DT127" s="972"/>
      <c r="DU127" s="972"/>
      <c r="DV127" s="973" t="s">
        <v>131</v>
      </c>
      <c r="DW127" s="973"/>
      <c r="DX127" s="973"/>
      <c r="DY127" s="973"/>
      <c r="DZ127" s="974"/>
    </row>
    <row r="128" spans="1:130" s="246" customFormat="1" ht="26.25" customHeight="1" thickBot="1" x14ac:dyDescent="0.2">
      <c r="A128" s="1095" t="s">
        <v>490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491</v>
      </c>
      <c r="X128" s="1097"/>
      <c r="Y128" s="1097"/>
      <c r="Z128" s="1098"/>
      <c r="AA128" s="1099">
        <v>117234</v>
      </c>
      <c r="AB128" s="1100"/>
      <c r="AC128" s="1100"/>
      <c r="AD128" s="1100"/>
      <c r="AE128" s="1101"/>
      <c r="AF128" s="1102">
        <v>113829</v>
      </c>
      <c r="AG128" s="1100"/>
      <c r="AH128" s="1100"/>
      <c r="AI128" s="1100"/>
      <c r="AJ128" s="1101"/>
      <c r="AK128" s="1102">
        <v>139085</v>
      </c>
      <c r="AL128" s="1100"/>
      <c r="AM128" s="1100"/>
      <c r="AN128" s="1100"/>
      <c r="AO128" s="1101"/>
      <c r="AP128" s="1103"/>
      <c r="AQ128" s="1104"/>
      <c r="AR128" s="1104"/>
      <c r="AS128" s="1104"/>
      <c r="AT128" s="1105"/>
      <c r="AU128" s="282"/>
      <c r="AV128" s="282"/>
      <c r="AW128" s="282"/>
      <c r="AX128" s="940" t="s">
        <v>492</v>
      </c>
      <c r="AY128" s="941"/>
      <c r="AZ128" s="941"/>
      <c r="BA128" s="941"/>
      <c r="BB128" s="941"/>
      <c r="BC128" s="941"/>
      <c r="BD128" s="941"/>
      <c r="BE128" s="942"/>
      <c r="BF128" s="1106" t="s">
        <v>131</v>
      </c>
      <c r="BG128" s="1107"/>
      <c r="BH128" s="1107"/>
      <c r="BI128" s="1107"/>
      <c r="BJ128" s="1107"/>
      <c r="BK128" s="1107"/>
      <c r="BL128" s="1108"/>
      <c r="BM128" s="1106">
        <v>14.42</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493</v>
      </c>
      <c r="CQ128" s="1089"/>
      <c r="CR128" s="1089"/>
      <c r="CS128" s="1089"/>
      <c r="CT128" s="1089"/>
      <c r="CU128" s="1089"/>
      <c r="CV128" s="1089"/>
      <c r="CW128" s="1089"/>
      <c r="CX128" s="1089"/>
      <c r="CY128" s="1089"/>
      <c r="CZ128" s="1089"/>
      <c r="DA128" s="1089"/>
      <c r="DB128" s="1089"/>
      <c r="DC128" s="1089"/>
      <c r="DD128" s="1089"/>
      <c r="DE128" s="1089"/>
      <c r="DF128" s="1090"/>
      <c r="DG128" s="1091" t="s">
        <v>131</v>
      </c>
      <c r="DH128" s="1092"/>
      <c r="DI128" s="1092"/>
      <c r="DJ128" s="1092"/>
      <c r="DK128" s="1092"/>
      <c r="DL128" s="1092" t="s">
        <v>131</v>
      </c>
      <c r="DM128" s="1092"/>
      <c r="DN128" s="1092"/>
      <c r="DO128" s="1092"/>
      <c r="DP128" s="1092"/>
      <c r="DQ128" s="1092" t="s">
        <v>131</v>
      </c>
      <c r="DR128" s="1092"/>
      <c r="DS128" s="1092"/>
      <c r="DT128" s="1092"/>
      <c r="DU128" s="1092"/>
      <c r="DV128" s="1093" t="s">
        <v>131</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494</v>
      </c>
      <c r="X129" s="1126"/>
      <c r="Y129" s="1126"/>
      <c r="Z129" s="1127"/>
      <c r="AA129" s="1010">
        <v>6084295</v>
      </c>
      <c r="AB129" s="1011"/>
      <c r="AC129" s="1011"/>
      <c r="AD129" s="1011"/>
      <c r="AE129" s="1012"/>
      <c r="AF129" s="1013">
        <v>6001325</v>
      </c>
      <c r="AG129" s="1011"/>
      <c r="AH129" s="1011"/>
      <c r="AI129" s="1011"/>
      <c r="AJ129" s="1012"/>
      <c r="AK129" s="1013">
        <v>6049515</v>
      </c>
      <c r="AL129" s="1011"/>
      <c r="AM129" s="1011"/>
      <c r="AN129" s="1011"/>
      <c r="AO129" s="1012"/>
      <c r="AP129" s="1128"/>
      <c r="AQ129" s="1129"/>
      <c r="AR129" s="1129"/>
      <c r="AS129" s="1129"/>
      <c r="AT129" s="1130"/>
      <c r="AU129" s="284"/>
      <c r="AV129" s="284"/>
      <c r="AW129" s="284"/>
      <c r="AX129" s="1119" t="s">
        <v>495</v>
      </c>
      <c r="AY129" s="1002"/>
      <c r="AZ129" s="1002"/>
      <c r="BA129" s="1002"/>
      <c r="BB129" s="1002"/>
      <c r="BC129" s="1002"/>
      <c r="BD129" s="1002"/>
      <c r="BE129" s="1003"/>
      <c r="BF129" s="1120" t="s">
        <v>131</v>
      </c>
      <c r="BG129" s="1121"/>
      <c r="BH129" s="1121"/>
      <c r="BI129" s="1121"/>
      <c r="BJ129" s="1121"/>
      <c r="BK129" s="1121"/>
      <c r="BL129" s="1122"/>
      <c r="BM129" s="1120">
        <v>19.420000000000002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497</v>
      </c>
      <c r="X130" s="1126"/>
      <c r="Y130" s="1126"/>
      <c r="Z130" s="1127"/>
      <c r="AA130" s="1010">
        <v>765148</v>
      </c>
      <c r="AB130" s="1011"/>
      <c r="AC130" s="1011"/>
      <c r="AD130" s="1011"/>
      <c r="AE130" s="1012"/>
      <c r="AF130" s="1013">
        <v>771972</v>
      </c>
      <c r="AG130" s="1011"/>
      <c r="AH130" s="1011"/>
      <c r="AI130" s="1011"/>
      <c r="AJ130" s="1012"/>
      <c r="AK130" s="1013">
        <v>783371</v>
      </c>
      <c r="AL130" s="1011"/>
      <c r="AM130" s="1011"/>
      <c r="AN130" s="1011"/>
      <c r="AO130" s="1012"/>
      <c r="AP130" s="1128"/>
      <c r="AQ130" s="1129"/>
      <c r="AR130" s="1129"/>
      <c r="AS130" s="1129"/>
      <c r="AT130" s="1130"/>
      <c r="AU130" s="284"/>
      <c r="AV130" s="284"/>
      <c r="AW130" s="284"/>
      <c r="AX130" s="1119" t="s">
        <v>498</v>
      </c>
      <c r="AY130" s="1002"/>
      <c r="AZ130" s="1002"/>
      <c r="BA130" s="1002"/>
      <c r="BB130" s="1002"/>
      <c r="BC130" s="1002"/>
      <c r="BD130" s="1002"/>
      <c r="BE130" s="1003"/>
      <c r="BF130" s="1156">
        <v>7.3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499</v>
      </c>
      <c r="X131" s="1164"/>
      <c r="Y131" s="1164"/>
      <c r="Z131" s="1165"/>
      <c r="AA131" s="1057">
        <v>5319147</v>
      </c>
      <c r="AB131" s="1036"/>
      <c r="AC131" s="1036"/>
      <c r="AD131" s="1036"/>
      <c r="AE131" s="1037"/>
      <c r="AF131" s="1035">
        <v>5229353</v>
      </c>
      <c r="AG131" s="1036"/>
      <c r="AH131" s="1036"/>
      <c r="AI131" s="1036"/>
      <c r="AJ131" s="1037"/>
      <c r="AK131" s="1035">
        <v>5266144</v>
      </c>
      <c r="AL131" s="1036"/>
      <c r="AM131" s="1036"/>
      <c r="AN131" s="1036"/>
      <c r="AO131" s="1037"/>
      <c r="AP131" s="1166"/>
      <c r="AQ131" s="1167"/>
      <c r="AR131" s="1167"/>
      <c r="AS131" s="1167"/>
      <c r="AT131" s="1168"/>
      <c r="AU131" s="284"/>
      <c r="AV131" s="284"/>
      <c r="AW131" s="284"/>
      <c r="AX131" s="1138" t="s">
        <v>500</v>
      </c>
      <c r="AY131" s="1089"/>
      <c r="AZ131" s="1089"/>
      <c r="BA131" s="1089"/>
      <c r="BB131" s="1089"/>
      <c r="BC131" s="1089"/>
      <c r="BD131" s="1089"/>
      <c r="BE131" s="1090"/>
      <c r="BF131" s="1139">
        <v>60.1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502</v>
      </c>
      <c r="W132" s="1149"/>
      <c r="X132" s="1149"/>
      <c r="Y132" s="1149"/>
      <c r="Z132" s="1150"/>
      <c r="AA132" s="1151">
        <v>7.0291909590000001</v>
      </c>
      <c r="AB132" s="1152"/>
      <c r="AC132" s="1152"/>
      <c r="AD132" s="1152"/>
      <c r="AE132" s="1153"/>
      <c r="AF132" s="1154">
        <v>7.3373895390000001</v>
      </c>
      <c r="AG132" s="1152"/>
      <c r="AH132" s="1152"/>
      <c r="AI132" s="1152"/>
      <c r="AJ132" s="1153"/>
      <c r="AK132" s="1154">
        <v>7.6997894469999997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503</v>
      </c>
      <c r="W133" s="1132"/>
      <c r="X133" s="1132"/>
      <c r="Y133" s="1132"/>
      <c r="Z133" s="1133"/>
      <c r="AA133" s="1134">
        <v>7.3</v>
      </c>
      <c r="AB133" s="1135"/>
      <c r="AC133" s="1135"/>
      <c r="AD133" s="1135"/>
      <c r="AE133" s="1136"/>
      <c r="AF133" s="1134">
        <v>7</v>
      </c>
      <c r="AG133" s="1135"/>
      <c r="AH133" s="1135"/>
      <c r="AI133" s="1135"/>
      <c r="AJ133" s="1136"/>
      <c r="AK133" s="1134">
        <v>7.3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luFg3Joq615PZhb+vhRUDetXt5aJ4Ke2vE/Wcqxp6YEquSje6r0QCxgEy6YutUnI3HWCzkzLDH9HxYCNbkpAg==" saltValue="NaX/tBKO+5Z3MfbXYov5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KAeNbNf4kirO64avvxM2Hcb92yj0J5Hau7sssrM21HFFdD9QLXC1GV9eKMn628MjYVeG0aPmQ+c3wE6HexRxQ==" saltValue="EMEc8B5+0mUpt7MqFUn94g==" spinCount="100000" sheet="1" objects="1" scenarios="1"/>
  <dataConsolidate/>
  <phoneticPr fontId="2"/>
  <printOptions horizontalCentered="1" verticalCentered="1"/>
  <pageMargins left="0" right="0" top="0" bottom="0" header="0" footer="0"/>
  <pageSetup paperSize="9" scale="46"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v81a2nlVv2y10XCf21ainVoEhi/XUO0gMJhiwBVf3f1JXjDJmpwq+AuSCmoyd2v/ggRgwMP5cDl99bE0CRfqw==" saltValue="irg5YdiPc8SqTCjSOG9PxQ==" spinCount="100000" sheet="1" objects="1" scenarios="1"/>
  <dataConsolidate/>
  <phoneticPr fontId="2"/>
  <printOptions horizontalCentered="1" verticalCentered="1"/>
  <pageMargins left="0" right="0" top="0" bottom="0" header="0" footer="0"/>
  <pageSetup paperSize="9" scale="50"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512</v>
      </c>
      <c r="AL9" s="1175"/>
      <c r="AM9" s="1175"/>
      <c r="AN9" s="1176"/>
      <c r="AO9" s="312">
        <v>1681682</v>
      </c>
      <c r="AP9" s="312">
        <v>77326</v>
      </c>
      <c r="AQ9" s="313">
        <v>84679</v>
      </c>
      <c r="AR9" s="314">
        <v>-8.6999999999999993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513</v>
      </c>
      <c r="AL10" s="1175"/>
      <c r="AM10" s="1175"/>
      <c r="AN10" s="1176"/>
      <c r="AO10" s="315">
        <v>164764</v>
      </c>
      <c r="AP10" s="315">
        <v>7576</v>
      </c>
      <c r="AQ10" s="316">
        <v>6771</v>
      </c>
      <c r="AR10" s="317">
        <v>11.9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514</v>
      </c>
      <c r="AL11" s="1175"/>
      <c r="AM11" s="1175"/>
      <c r="AN11" s="1176"/>
      <c r="AO11" s="315">
        <v>303734</v>
      </c>
      <c r="AP11" s="315">
        <v>13966</v>
      </c>
      <c r="AQ11" s="316">
        <v>10249</v>
      </c>
      <c r="AR11" s="317">
        <v>36.299999999999997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515</v>
      </c>
      <c r="AL12" s="1175"/>
      <c r="AM12" s="1175"/>
      <c r="AN12" s="1176"/>
      <c r="AO12" s="315" t="s">
        <v>516</v>
      </c>
      <c r="AP12" s="315" t="s">
        <v>516</v>
      </c>
      <c r="AQ12" s="316">
        <v>835</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517</v>
      </c>
      <c r="AL13" s="1175"/>
      <c r="AM13" s="1175"/>
      <c r="AN13" s="1176"/>
      <c r="AO13" s="315" t="s">
        <v>516</v>
      </c>
      <c r="AP13" s="315" t="s">
        <v>516</v>
      </c>
      <c r="AQ13" s="316" t="s">
        <v>516</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518</v>
      </c>
      <c r="AL14" s="1175"/>
      <c r="AM14" s="1175"/>
      <c r="AN14" s="1176"/>
      <c r="AO14" s="315">
        <v>105570</v>
      </c>
      <c r="AP14" s="315">
        <v>4854</v>
      </c>
      <c r="AQ14" s="316">
        <v>4010</v>
      </c>
      <c r="AR14" s="317">
        <v>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519</v>
      </c>
      <c r="AL15" s="1175"/>
      <c r="AM15" s="1175"/>
      <c r="AN15" s="1176"/>
      <c r="AO15" s="315">
        <v>11790</v>
      </c>
      <c r="AP15" s="315">
        <v>542</v>
      </c>
      <c r="AQ15" s="316">
        <v>1615</v>
      </c>
      <c r="AR15" s="317">
        <v>-66.400000000000006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520</v>
      </c>
      <c r="AL16" s="1178"/>
      <c r="AM16" s="1178"/>
      <c r="AN16" s="1179"/>
      <c r="AO16" s="315">
        <v>-136377</v>
      </c>
      <c r="AP16" s="315">
        <v>-6271</v>
      </c>
      <c r="AQ16" s="316">
        <v>-7253</v>
      </c>
      <c r="AR16" s="317">
        <v>-13.5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2131163</v>
      </c>
      <c r="AP17" s="315">
        <v>97994</v>
      </c>
      <c r="AQ17" s="316">
        <v>100906</v>
      </c>
      <c r="AR17" s="317">
        <v>-2.9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525</v>
      </c>
      <c r="AL21" s="1170"/>
      <c r="AM21" s="1170"/>
      <c r="AN21" s="1171"/>
      <c r="AO21" s="327">
        <v>9.75</v>
      </c>
      <c r="AP21" s="328">
        <v>9.2799999999999994</v>
      </c>
      <c r="AQ21" s="329">
        <v>0.47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526</v>
      </c>
      <c r="AL22" s="1170"/>
      <c r="AM22" s="1170"/>
      <c r="AN22" s="1171"/>
      <c r="AO22" s="332">
        <v>99.4</v>
      </c>
      <c r="AP22" s="333">
        <v>97.5</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530</v>
      </c>
      <c r="AL32" s="1186"/>
      <c r="AM32" s="1186"/>
      <c r="AN32" s="1187"/>
      <c r="AO32" s="342">
        <v>719770</v>
      </c>
      <c r="AP32" s="342">
        <v>33096</v>
      </c>
      <c r="AQ32" s="343">
        <v>59453</v>
      </c>
      <c r="AR32" s="344">
        <v>-44.3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531</v>
      </c>
      <c r="AL33" s="1186"/>
      <c r="AM33" s="1186"/>
      <c r="AN33" s="1187"/>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532</v>
      </c>
      <c r="AL34" s="1186"/>
      <c r="AM34" s="1186"/>
      <c r="AN34" s="1187"/>
      <c r="AO34" s="342" t="s">
        <v>516</v>
      </c>
      <c r="AP34" s="342" t="s">
        <v>516</v>
      </c>
      <c r="AQ34" s="343">
        <v>7</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533</v>
      </c>
      <c r="AL35" s="1186"/>
      <c r="AM35" s="1186"/>
      <c r="AN35" s="1187"/>
      <c r="AO35" s="342">
        <v>443497</v>
      </c>
      <c r="AP35" s="342">
        <v>20393</v>
      </c>
      <c r="AQ35" s="343">
        <v>15919</v>
      </c>
      <c r="AR35" s="344">
        <v>28.1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534</v>
      </c>
      <c r="AL36" s="1186"/>
      <c r="AM36" s="1186"/>
      <c r="AN36" s="1187"/>
      <c r="AO36" s="342">
        <v>164671</v>
      </c>
      <c r="AP36" s="342">
        <v>7572</v>
      </c>
      <c r="AQ36" s="343">
        <v>2366</v>
      </c>
      <c r="AR36" s="344">
        <v>220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535</v>
      </c>
      <c r="AL37" s="1186"/>
      <c r="AM37" s="1186"/>
      <c r="AN37" s="1187"/>
      <c r="AO37" s="342" t="s">
        <v>516</v>
      </c>
      <c r="AP37" s="342" t="s">
        <v>516</v>
      </c>
      <c r="AQ37" s="343">
        <v>377</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536</v>
      </c>
      <c r="AL38" s="1189"/>
      <c r="AM38" s="1189"/>
      <c r="AN38" s="1190"/>
      <c r="AO38" s="345" t="s">
        <v>516</v>
      </c>
      <c r="AP38" s="345" t="s">
        <v>516</v>
      </c>
      <c r="AQ38" s="346">
        <v>2</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537</v>
      </c>
      <c r="AL39" s="1189"/>
      <c r="AM39" s="1189"/>
      <c r="AN39" s="1190"/>
      <c r="AO39" s="342">
        <v>-139085</v>
      </c>
      <c r="AP39" s="342">
        <v>-6395</v>
      </c>
      <c r="AQ39" s="343">
        <v>-5971</v>
      </c>
      <c r="AR39" s="344">
        <v>7.1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538</v>
      </c>
      <c r="AL40" s="1186"/>
      <c r="AM40" s="1186"/>
      <c r="AN40" s="1187"/>
      <c r="AO40" s="342">
        <v>-783371</v>
      </c>
      <c r="AP40" s="342">
        <v>-36020</v>
      </c>
      <c r="AQ40" s="343">
        <v>-50395</v>
      </c>
      <c r="AR40" s="344">
        <v>-28.5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301</v>
      </c>
      <c r="AL41" s="1192"/>
      <c r="AM41" s="1192"/>
      <c r="AN41" s="1193"/>
      <c r="AO41" s="342">
        <v>405482</v>
      </c>
      <c r="AP41" s="342">
        <v>18645</v>
      </c>
      <c r="AQ41" s="343">
        <v>21757</v>
      </c>
      <c r="AR41" s="344">
        <v>-14.3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507</v>
      </c>
      <c r="AN49" s="1182" t="s">
        <v>542</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645670</v>
      </c>
      <c r="AN51" s="364">
        <v>27294</v>
      </c>
      <c r="AO51" s="365">
        <v>-61.8</v>
      </c>
      <c r="AP51" s="366">
        <v>106614</v>
      </c>
      <c r="AQ51" s="367">
        <v>17.2</v>
      </c>
      <c r="AR51" s="368">
        <v>-79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368206</v>
      </c>
      <c r="AN52" s="372">
        <v>15565</v>
      </c>
      <c r="AO52" s="373">
        <v>-72.599999999999994</v>
      </c>
      <c r="AP52" s="374">
        <v>45545</v>
      </c>
      <c r="AQ52" s="375">
        <v>20.7</v>
      </c>
      <c r="AR52" s="376">
        <v>-93.3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1468496</v>
      </c>
      <c r="AN53" s="364">
        <v>63374</v>
      </c>
      <c r="AO53" s="365">
        <v>132.19999999999999</v>
      </c>
      <c r="AP53" s="366">
        <v>63727</v>
      </c>
      <c r="AQ53" s="367">
        <v>-40.200000000000003</v>
      </c>
      <c r="AR53" s="368">
        <v>172.4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1022886</v>
      </c>
      <c r="AN54" s="372">
        <v>44143</v>
      </c>
      <c r="AO54" s="373">
        <v>183.6</v>
      </c>
      <c r="AP54" s="374">
        <v>34577</v>
      </c>
      <c r="AQ54" s="375">
        <v>-24.1</v>
      </c>
      <c r="AR54" s="376">
        <v>207.7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667503</v>
      </c>
      <c r="AN55" s="364">
        <v>29387</v>
      </c>
      <c r="AO55" s="365">
        <v>-53.6</v>
      </c>
      <c r="AP55" s="366">
        <v>66954</v>
      </c>
      <c r="AQ55" s="367">
        <v>5.0999999999999996</v>
      </c>
      <c r="AR55" s="368">
        <v>-58.7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446472</v>
      </c>
      <c r="AN56" s="372">
        <v>19656</v>
      </c>
      <c r="AO56" s="373">
        <v>-55.5</v>
      </c>
      <c r="AP56" s="374">
        <v>37305</v>
      </c>
      <c r="AQ56" s="375">
        <v>7.9</v>
      </c>
      <c r="AR56" s="376">
        <v>-63.4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653798</v>
      </c>
      <c r="AN57" s="364">
        <v>29461</v>
      </c>
      <c r="AO57" s="365">
        <v>0.3</v>
      </c>
      <c r="AP57" s="366">
        <v>72656</v>
      </c>
      <c r="AQ57" s="367">
        <v>8.5</v>
      </c>
      <c r="AR57" s="368">
        <v>-8.1999999999999993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498915</v>
      </c>
      <c r="AN58" s="372">
        <v>22482</v>
      </c>
      <c r="AO58" s="373">
        <v>14.4</v>
      </c>
      <c r="AP58" s="374">
        <v>36448</v>
      </c>
      <c r="AQ58" s="375">
        <v>-2.2999999999999998</v>
      </c>
      <c r="AR58" s="376">
        <v>16.7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1027959</v>
      </c>
      <c r="AN59" s="364">
        <v>47267</v>
      </c>
      <c r="AO59" s="365">
        <v>60.4</v>
      </c>
      <c r="AP59" s="366">
        <v>65080</v>
      </c>
      <c r="AQ59" s="367">
        <v>-10.4</v>
      </c>
      <c r="AR59" s="368">
        <v>70.8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705769</v>
      </c>
      <c r="AN60" s="372">
        <v>32452</v>
      </c>
      <c r="AO60" s="373">
        <v>44.3</v>
      </c>
      <c r="AP60" s="374">
        <v>38201</v>
      </c>
      <c r="AQ60" s="375">
        <v>4.8</v>
      </c>
      <c r="AR60" s="376">
        <v>39.5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892685</v>
      </c>
      <c r="AN61" s="379">
        <v>39357</v>
      </c>
      <c r="AO61" s="380">
        <v>15.5</v>
      </c>
      <c r="AP61" s="381">
        <v>75006</v>
      </c>
      <c r="AQ61" s="382">
        <v>-4</v>
      </c>
      <c r="AR61" s="368">
        <v>19.5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608450</v>
      </c>
      <c r="AN62" s="372">
        <v>26860</v>
      </c>
      <c r="AO62" s="373">
        <v>22.8</v>
      </c>
      <c r="AP62" s="374">
        <v>38415</v>
      </c>
      <c r="AQ62" s="375">
        <v>1.4</v>
      </c>
      <c r="AR62" s="376">
        <v>21.4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sEVt8kjjDLVW/+uekPF+Q1/Yp+Sc8qUnjLbRALoEgTk3Q/+m2rFl3W3Kj6+43TBLUlCrtUZqP0FcxtvmobwUw==" saltValue="UexP/libybgzEws6bb4i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g6WEfSQdMmW7zMiz1/e/9SzU73lOhMfrj0D7UUJDr7qKuGt8nU39OoGlNZON3mGdssekS0wpotrppTQ+S73zg==" saltValue="Bxg+7XGp0iT4EB86ukbA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b9CA/B6wF+xmDsKLAgXfxZu32UEkM2PhHBlEAfh1+CybQFsaMLaFzPyYlWy3XUjn7PaCRWQOG3x95s14kln0g==" saltValue="jxlEsx6ZVuV+XhEcXIhi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12.58</v>
      </c>
      <c r="G47" s="12">
        <v>15.05</v>
      </c>
      <c r="H47" s="12">
        <v>17.57</v>
      </c>
      <c r="I47" s="12">
        <v>16.559999999999999</v>
      </c>
      <c r="J47" s="13">
        <v>15.52</v>
      </c>
    </row>
    <row r="48" spans="2:10" ht="57.75" customHeight="1" x14ac:dyDescent="0.15">
      <c r="B48" s="14"/>
      <c r="C48" s="1196" t="s">
        <v>4</v>
      </c>
      <c r="D48" s="1196"/>
      <c r="E48" s="1197"/>
      <c r="F48" s="15">
        <v>8.2200000000000006</v>
      </c>
      <c r="G48" s="16">
        <v>11.56</v>
      </c>
      <c r="H48" s="16">
        <v>11.17</v>
      </c>
      <c r="I48" s="16">
        <v>11.13</v>
      </c>
      <c r="J48" s="17">
        <v>11.22</v>
      </c>
    </row>
    <row r="49" spans="2:10" ht="57.75" customHeight="1" thickBot="1" x14ac:dyDescent="0.2">
      <c r="B49" s="18"/>
      <c r="C49" s="1198" t="s">
        <v>5</v>
      </c>
      <c r="D49" s="1198"/>
      <c r="E49" s="1199"/>
      <c r="F49" s="19">
        <v>0.46</v>
      </c>
      <c r="G49" s="20">
        <v>6.08</v>
      </c>
      <c r="H49" s="20">
        <v>1.52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dtqdF0BeMxYHLCkurbrfj1bCo8pxW04fpK5Ln+WI6IWom0OuQfCfzJhJd5yXNDjgP3EyNMdQ0UrLkfFKTrkZQ==" saltValue="6IjU99t9vMXCfY9NUv+7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2020-03-06T01:33:48Z</cp:lastPrinted>
  <dcterms:created xsi:type="dcterms:W3CDTF">2020-02-10T04:13:56Z</dcterms:created>
  <dcterms:modified xsi:type="dcterms:W3CDTF">2020-03-06T01:34:00Z</dcterms:modified>
  <cp:category/>
</cp:coreProperties>
</file>