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5" windowWidth="19215" windowHeight="106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O35"/>
  <c r="AM35"/>
  <c r="CO34"/>
  <c r="C34"/>
  <c r="C35" s="1"/>
  <c r="C36" l="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W34" l="1"/>
  <c r="BW35" s="1"/>
  <c r="BW36" s="1"/>
  <c r="BW37" s="1"/>
  <c r="BW38" s="1"/>
  <c r="BW39" s="1"/>
  <c r="BW40" s="1"/>
  <c r="BW41" s="1"/>
  <c r="BW42" s="1"/>
  <c r="BE34"/>
  <c r="BE35" s="1"/>
</calcChain>
</file>

<file path=xl/sharedStrings.xml><?xml version="1.0" encoding="utf-8"?>
<sst xmlns="http://schemas.openxmlformats.org/spreadsheetml/2006/main" count="1049" uniqueCount="551">
  <si>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</si>
  <si>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</si>
  <si>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</si>
  <si>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</si>
  <si>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</si>
  <si>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</si>
  <si>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</si>
  <si>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</si>
  <si>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</si>
  <si>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</si>
  <si>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</si>
  <si>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</si>
  <si>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</si>
  <si>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</si>
  <si>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</si>
  <si>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</si>
  <si>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</si>
  <si>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</si>
  <si>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</si>
  <si>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</si>
  <si>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</si>
  <si>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</si>
  <si>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</si>
  <si>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</si>
  <si>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</si>
  <si>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</si>
  <si>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</si>
  <si>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</si>
  <si>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</si>
  <si>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</si>
  <si>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</si>
  <si>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</si>
  <si>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</si>
  <si>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</si>
  <si>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</si>
  <si>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</si>
  <si>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</si>
  <si>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</si>
  <si>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</si>
  <si>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</si>
  <si>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</si>
  <si>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</si>
  <si>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</si>
  <si>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</si>
  <si>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</si>
  <si>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</si>
  <si>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</si>
  <si>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</si>
  <si>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</si>
  <si>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</si>
  <si>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</si>
  <si>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</si>
  <si>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</si>
  <si>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</si>
  <si>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</si>
  <si>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</si>
  <si>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</si>
  <si>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</si>
  <si>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</si>
  <si>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</si>
  <si>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</si>
  <si>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</si>
  <si>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</si>
  <si>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</si>
  <si>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</si>
  <si>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</si>
  <si>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</si>
  <si>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</si>
  <si>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</si>
  <si>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</si>
  <si>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</si>
  <si>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</si>
  <si>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</si>
  <si>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</si>
  <si>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</si>
  <si>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</si>
  <si>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</si>
  <si>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</si>
  <si>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</si>
  <si>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</si>
  <si>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</si>
  <si>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</si>
  <si>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</si>
  <si>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</si>
  <si>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</si>
  <si>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</si>
  <si>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</si>
  <si>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</si>
  <si>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</si>
  <si>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</si>
  <si>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</si>
  <si>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</si>
  <si>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</si>
  <si>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</si>
  <si>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</si>
  <si>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</si>
  <si>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</si>
  <si>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</si>
  <si>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</si>
  <si>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</si>
  <si>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</si>
  <si>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</si>
  <si>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</si>
  <si>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</si>
  <si>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</si>
  <si>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</si>
  <si>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</si>
  <si>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</si>
  <si>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</si>
  <si>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</si>
  <si>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</si>
  <si>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</si>
  <si>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</si>
  <si>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</si>
  <si>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</si>
  <si>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</si>
  <si>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</si>
  <si>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</si>
  <si>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</si>
  <si>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</si>
  <si>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</si>
  <si>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</si>
  <si>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</si>
  <si>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</si>
  <si>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</si>
  <si>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</si>
  <si>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</si>
  <si>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</si>
  <si>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</si>
  <si>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</si>
  <si>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</si>
  <si>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</si>
  <si>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</si>
  <si>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</si>
  <si>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</si>
  <si>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</si>
  <si>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</si>
  <si>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</si>
  <si>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</si>
  <si>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</si>
  <si>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</si>
  <si>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</si>
  <si>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</si>
  <si>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</si>
  <si>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</si>
  <si>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</si>
  <si>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</si>
  <si>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</si>
  <si>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</si>
  <si>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</si>
  <si>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</si>
  <si>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</si>
  <si>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</si>
  <si>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</si>
  <si>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</si>
  <si>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</si>
  <si>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</si>
  <si>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</si>
  <si>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</si>
  <si>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</si>
  <si>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</si>
  <si>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</si>
  <si>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</si>
  <si>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</si>
  <si>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</si>
  <si>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</si>
  <si>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</si>
  <si>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</si>
  <si>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</si>
  <si>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</si>
  <si>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</si>
  <si>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</si>
  <si>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</si>
  <si>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</si>
  <si>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</si>
  <si>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</si>
  <si>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</si>
  <si>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</si>
  <si>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</si>
  <si>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</si>
  <si>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</si>
  <si>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</si>
  <si>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</si>
  <si>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</si>
  <si>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</si>
  <si>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</si>
  <si>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</si>
  <si>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</si>
  <si>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</si>
  <si>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</si>
  <si>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</si>
  <si>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</si>
  <si>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</si>
  <si>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静岡県下田市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</si>
  <si>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</si>
  <si>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</si>
  <si>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</si>
  <si>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</si>
  <si>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</si>
  <si>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</si>
  <si>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</si>
  <si>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</si>
  <si>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</si>
  <si>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</si>
  <si>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</si>
  <si>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</si>
  <si>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</si>
  <si>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</si>
  <si>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</si>
  <si>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</si>
  <si>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</si>
  <si>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</si>
  <si>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</si>
  <si>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</si>
  <si>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</si>
  <si>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</si>
  <si>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</si>
  <si>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</si>
  <si>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</si>
  <si>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</si>
  <si>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</si>
  <si>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</si>
  <si>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</si>
  <si>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</si>
  <si>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</si>
  <si>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</si>
  <si>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</si>
  <si>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</si>
  <si>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</si>
  <si>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</si>
  <si>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</si>
  <si>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</si>
  <si>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</si>
  <si>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</si>
  <si>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</si>
  <si>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</si>
  <si>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</si>
  <si>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</si>
  <si>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</si>
  <si>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</si>
  <si>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</si>
  <si>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</si>
  <si>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</si>
  <si>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</si>
  <si>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</si>
  <si>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</si>
  <si>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</si>
  <si>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</si>
  <si>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</si>
  <si>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</si>
  <si>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</si>
  <si>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</si>
  <si>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</si>
  <si>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</si>
  <si>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</si>
  <si>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</si>
  <si>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</si>
  <si>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</si>
  <si>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</si>
  <si>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</si>
  <si>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</si>
  <si>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</si>
  <si>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</si>
  <si>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</si>
  <si>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</si>
  <si>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</si>
  <si>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</si>
  <si>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</si>
  <si>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</si>
  <si>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</si>
  <si>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</si>
  <si>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</si>
  <si>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</si>
  <si>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</si>
  <si>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</si>
  <si>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</si>
  <si>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</si>
  <si>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</si>
  <si>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</si>
  <si>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</si>
  <si>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</si>
  <si>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</si>
  <si>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</si>
  <si>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</si>
  <si>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</si>
  <si>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</si>
  <si>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</si>
  <si>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</si>
  <si>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</si>
  <si>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</si>
  <si>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</si>
  <si>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</si>
  <si>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</si>
  <si>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</si>
  <si>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</si>
  <si>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</si>
  <si>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</si>
  <si>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</si>
  <si>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</si>
  <si>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</si>
  <si>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</si>
  <si>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</si>
  <si>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</si>
  <si>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</si>
  <si>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</si>
  <si>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</si>
  <si>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</si>
  <si>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</si>
  <si>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</si>
  <si>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</si>
  <si>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</si>
  <si>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</si>
  <si>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</si>
  <si>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</si>
  <si>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</si>
  <si>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</si>
  <si>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</si>
  <si>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</si>
  <si>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</si>
  <si>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</si>
  <si>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</si>
  <si>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</si>
  <si>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</si>
  <si>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</si>
  <si>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</si>
  <si>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</si>
  <si>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</si>
  <si>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</si>
  <si>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</si>
  <si>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</si>
  <si>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</si>
  <si>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</si>
  <si>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</si>
  <si>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</si>
  <si>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</si>
  <si>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</si>
  <si>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</si>
  <si>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</si>
  <si>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</si>
  <si>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</si>
  <si>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</si>
  <si>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静岡県下田市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</si>
  <si>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</si>
  <si>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</si>
  <si>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</si>
  <si>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</si>
  <si>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</si>
  <si>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</si>
  <si>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</si>
  <si>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</si>
  <si>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</si>
  <si>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</si>
  <si>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</si>
  <si>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</si>
  <si>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</si>
  <si>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</si>
  <si>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</si>
  <si>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</si>
  <si>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</si>
  <si>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</si>
  <si>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</si>
  <si>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</si>
  <si>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</si>
  <si>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</si>
  <si>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</si>
  <si>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</si>
  <si>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</si>
  <si>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</si>
  <si>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</si>
  <si>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</si>
  <si>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</si>
  <si>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</si>
  <si>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</si>
  <si>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</si>
  <si>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</si>
  <si>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</si>
  <si>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</si>
  <si>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</si>
  <si>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</si>
  <si>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</si>
  <si>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</si>
  <si>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</si>
  <si>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</si>
  <si>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</si>
  <si>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</si>
  <si>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</si>
  <si>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</si>
  <si>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</si>
  <si>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</si>
  <si>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</si>
  <si>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</si>
  <si>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</si>
  <si>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</si>
  <si>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</si>
  <si>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</si>
  <si>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</si>
  <si>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</si>
  <si>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</si>
  <si>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</si>
  <si>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</si>
  <si>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</si>
  <si>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</si>
  <si>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</si>
  <si>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</si>
  <si>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</si>
  <si>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</si>
  <si>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</si>
  <si>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</si>
  <si>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</si>
  <si>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</si>
  <si>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</si>
  <si>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</si>
  <si>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</si>
  <si>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</si>
  <si>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</si>
  <si>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</si>
  <si>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</si>
  <si>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</si>
  <si>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</si>
  <si>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</si>
  <si>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</si>
  <si>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</si>
  <si>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</si>
  <si>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</si>
  <si>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</si>
  <si>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</si>
  <si>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</si>
  <si>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</si>
  <si>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</si>
  <si>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</si>
  <si>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</si>
  <si>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</si>
  <si>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</si>
  <si>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</si>
  <si>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</si>
  <si>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</si>
  <si>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</si>
  <si>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</si>
  <si>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</si>
  <si>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</si>
  <si>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下田市集落排水事業特別会計</t>
    <phoneticPr fontId="5"/>
  </si>
  <si>
    <t>(Ｆ)</t>
    <phoneticPr fontId="5"/>
  </si>
  <si>
    <t>下田市介護保険特別会計</t>
    <phoneticPr fontId="5"/>
  </si>
  <si>
    <t>将来負担比率（(Ｅ)－(Ｆ)）／（(Ｃ)－(Ｄ)）×１００</t>
    <rPh sb="0" eb="2">
      <t>ショウライ</t>
    </rPh>
    <rPh sb="2" eb="4">
      <t>フタン</t>
    </rPh>
    <rPh sb="4" eb="6">
      <t>ヒリツ</t>
    </rPh>
    <phoneticPr fontId="5"/>
  </si>
  <si>
    <t>下田市後期高齢者医療特別会計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</si>
  <si>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</si>
  <si>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</si>
  <si>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</si>
  <si>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</si>
  <si>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</si>
  <si>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</si>
  <si>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</si>
  <si>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</si>
  <si>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</si>
  <si>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</si>
  <si>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</si>
  <si>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</si>
  <si>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</si>
  <si>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</si>
  <si>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</si>
  <si>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</si>
  <si>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</si>
  <si>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</si>
  <si>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</si>
  <si>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</si>
  <si>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</si>
  <si>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</si>
  <si>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</si>
  <si>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</si>
  <si>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</si>
  <si>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</si>
  <si>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</si>
  <si>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</si>
  <si>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</si>
  <si>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</si>
  <si>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</si>
  <si>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</si>
  <si>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</si>
  <si>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</si>
  <si>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</si>
  <si>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</si>
  <si>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</si>
  <si>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</si>
  <si>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</si>
  <si>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</si>
  <si>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</si>
  <si>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</si>
  <si>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</si>
  <si>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</si>
  <si>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</si>
  <si>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</si>
  <si>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</si>
  <si>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</si>
  <si>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</si>
  <si>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</si>
  <si>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</si>
  <si>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</si>
  <si>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</si>
  <si>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</si>
  <si>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</si>
  <si>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</si>
  <si>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</si>
  <si>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</si>
  <si>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</si>
  <si>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</si>
  <si>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</si>
  <si>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</si>
  <si>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</si>
  <si>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</si>
  <si>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</si>
  <si>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</si>
  <si>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</si>
  <si>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</si>
  <si>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</si>
  <si>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</si>
  <si>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</si>
  <si>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</si>
  <si>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</si>
  <si>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</si>
  <si>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</si>
  <si>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</si>
  <si>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</si>
  <si>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</si>
  <si>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</si>
  <si>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</si>
  <si>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</si>
  <si>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</si>
  <si>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0.19</t>
  </si>
  <si>
    <t>一般会計</t>
  </si>
  <si>
    <t>下田市水道事業会計</t>
  </si>
  <si>
    <t>下田市国民健康保険事業特別会計</t>
  </si>
  <si>
    <t>下田市介護保険特別会計</t>
  </si>
  <si>
    <t>下田市下水道事業特別会計</t>
  </si>
  <si>
    <t>下田市後期高齢者医療特別会計</t>
  </si>
  <si>
    <t>下田市下田駅前広場整備事業特別会計</t>
  </si>
  <si>
    <t>下田市集落排水事業特別会計</t>
  </si>
  <si>
    <t>その他会計（赤字）</t>
  </si>
  <si>
    <t>その他会計（黒字）</t>
  </si>
  <si>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</si>
  <si>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</si>
  <si>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</si>
  <si>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10">
      <t>クミアイ</t>
    </rPh>
    <phoneticPr fontId="2"/>
  </si>
  <si>
    <t>伊豆斎場組合</t>
    <rPh sb="0" eb="2">
      <t>イズ</t>
    </rPh>
    <rPh sb="2" eb="4">
      <t>サイジョウ</t>
    </rPh>
    <rPh sb="4" eb="6">
      <t>クミアイ</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</si>
  <si>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</si>
  <si>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</si>
  <si>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</si>
  <si>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</si>
  <si>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</si>
  <si>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t>
    <phoneticPr fontId="2"/>
  </si>
  <si>
    <t>静岡地方税滞納整理機構</t>
    <rPh sb="0" eb="2">
      <t>シズオカ</t>
    </rPh>
    <rPh sb="2" eb="4">
      <t>チホウ</t>
    </rPh>
    <rPh sb="4" eb="5">
      <t>ゼイ</t>
    </rPh>
    <rPh sb="5" eb="7">
      <t>タイノウ</t>
    </rPh>
    <rPh sb="7" eb="9">
      <t>セイリ</t>
    </rPh>
    <rPh sb="9" eb="11">
      <t>キコウ</t>
    </rPh>
    <phoneticPr fontId="2"/>
  </si>
  <si>
    <t>公益社団法人　下田市振興公社</t>
    <rPh sb="0" eb="2">
      <t>コウエキ</t>
    </rPh>
    <rPh sb="2" eb="4">
      <t>シャダン</t>
    </rPh>
    <rPh sb="4" eb="6">
      <t>ホウジン</t>
    </rPh>
    <rPh sb="7" eb="10">
      <t>シモダシ</t>
    </rPh>
    <rPh sb="10" eb="12">
      <t>シンコウ</t>
    </rPh>
    <rPh sb="12" eb="14">
      <t>コウシャ</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</si>
</sst>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15332</c:v>
                </c:pt>
                <c:pt idx="1">
                  <c:v>17673</c:v>
                </c:pt>
                <c:pt idx="2">
                  <c:v>71362</c:v>
                </c:pt>
                <c:pt idx="3">
                  <c:v>27294</c:v>
                </c:pt>
                <c:pt idx="4">
                  <c:v>63374</c:v>
                </c:pt>
              </c:numCache>
            </c:numRef>
          </c:val>
        </c:ser>
        <c:marker val="1"/>
        <c:axId val="90088192"/>
        <c:axId val="117927296"/>
      </c:lineChart>
      <c:catAx>
        <c:axId val="9008819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27296"/>
        <c:crosses val="autoZero"/>
        <c:auto val="1"/>
        <c:lblAlgn val="ctr"/>
        <c:lblOffset val="100"/>
        <c:tickLblSkip val="1"/>
        <c:tickMarkSkip val="1"/>
      </c:catAx>
      <c:valAx>
        <c:axId val="11792729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8819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7.52</c:v>
                </c:pt>
                <c:pt idx="1">
                  <c:v>6.8</c:v>
                </c:pt>
                <c:pt idx="2">
                  <c:v>7.67</c:v>
                </c:pt>
                <c:pt idx="3">
                  <c:v>8.2200000000000006</c:v>
                </c:pt>
                <c:pt idx="4">
                  <c:v>11.56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c:v>
                </c:pt>
                <c:pt idx="1">
                  <c:v>11.45</c:v>
                </c:pt>
                <c:pt idx="2">
                  <c:v>12.76</c:v>
                </c:pt>
                <c:pt idx="3">
                  <c:v>12.58</c:v>
                </c:pt>
                <c:pt idx="4">
                  <c:v>15.05</c:v>
                </c:pt>
              </c:numCache>
            </c:numRef>
          </c:val>
        </c:ser>
        <c:gapWidth val="250"/>
        <c:overlap val="100"/>
        <c:axId val="129634688"/>
        <c:axId val="1296366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1.86</c:v>
                </c:pt>
                <c:pt idx="1">
                  <c:v>-0.19</c:v>
                </c:pt>
                <c:pt idx="2">
                  <c:v>2.1800000000000002</c:v>
                </c:pt>
                <c:pt idx="3">
                  <c:v>0.46</c:v>
                </c:pt>
                <c:pt idx="4">
                  <c:v>6.08</c:v>
                </c:pt>
              </c:numCache>
            </c:numRef>
          </c:val>
        </c:ser>
        <c:marker val="1"/>
        <c:axId val="129634688"/>
        <c:axId val="129636608"/>
      </c:lineChart>
      <c:catAx>
        <c:axId val="1296346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636608"/>
        <c:crosses val="autoZero"/>
        <c:auto val="1"/>
        <c:lblAlgn val="ctr"/>
        <c:lblOffset val="100"/>
        <c:tickLblSkip val="1"/>
        <c:tickMarkSkip val="1"/>
      </c:catAx>
      <c:valAx>
        <c:axId val="1296366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34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下田市集落排水事業特別会計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3"/>
          <c:order val="3"/>
          <c:tx>
            <c:strRef>
              <c:f>データシート!$A$30</c:f>
              <c:strCache>
                <c:ptCount val="1"/>
                <c:pt idx="0">
                  <c:v>下田市下田駅前広場整備事業特別会計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0.2</c:v>
                </c:pt>
                <c:pt idx="4">
                  <c:v>#N/A</c:v>
                </c:pt>
                <c:pt idx="5">
                  <c:v>7.0000000000000007E-2</c:v>
                </c:pt>
                <c:pt idx="6">
                  <c:v>#N/A</c:v>
                </c:pt>
                <c:pt idx="7">
                  <c:v>0.06</c:v>
                </c:pt>
                <c:pt idx="8">
                  <c:v>#N/A</c:v>
                </c:pt>
                <c:pt idx="9">
                  <c:v>0.06</c:v>
                </c:pt>
              </c:numCache>
            </c:numRef>
          </c:val>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0.53</c:v>
                </c:pt>
                <c:pt idx="4">
                  <c:v>#N/A</c:v>
                </c:pt>
                <c:pt idx="5">
                  <c:v>0.41</c:v>
                </c:pt>
                <c:pt idx="6">
                  <c:v>#N/A</c:v>
                </c:pt>
                <c:pt idx="7">
                  <c:v>0.28000000000000003</c:v>
                </c:pt>
                <c:pt idx="8">
                  <c:v>#N/A</c:v>
                </c:pt>
                <c:pt idx="9">
                  <c:v>0.69</c:v>
                </c:pt>
              </c:numCache>
            </c:numRef>
          </c:val>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0.76</c:v>
                </c:pt>
                <c:pt idx="4">
                  <c:v>#N/A</c:v>
                </c:pt>
                <c:pt idx="5">
                  <c:v>0.92</c:v>
                </c:pt>
                <c:pt idx="6">
                  <c:v>#N/A</c:v>
                </c:pt>
                <c:pt idx="7">
                  <c:v>1.05</c:v>
                </c:pt>
                <c:pt idx="8">
                  <c:v>#N/A</c:v>
                </c:pt>
                <c:pt idx="9">
                  <c:v>0.91</c:v>
                </c:pt>
              </c:numCache>
            </c:numRef>
          </c:val>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3.63</c:v>
                </c:pt>
                <c:pt idx="2">
                  <c:v>#N/A</c:v>
                </c:pt>
                <c:pt idx="3">
                  <c:v>4.38</c:v>
                </c:pt>
                <c:pt idx="4">
                  <c:v>#N/A</c:v>
                </c:pt>
                <c:pt idx="5">
                  <c:v>3.97</c:v>
                </c:pt>
                <c:pt idx="6">
                  <c:v>#N/A</c:v>
                </c:pt>
                <c:pt idx="7">
                  <c:v>5.29</c:v>
                </c:pt>
                <c:pt idx="8">
                  <c:v>#N/A</c:v>
                </c:pt>
                <c:pt idx="9">
                  <c:v>4.6900000000000004</c:v>
                </c:pt>
              </c:numCache>
            </c:numRef>
          </c:val>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4.99</c:v>
                </c:pt>
                <c:pt idx="2">
                  <c:v>#N/A</c:v>
                </c:pt>
                <c:pt idx="3">
                  <c:v>5.18</c:v>
                </c:pt>
                <c:pt idx="4">
                  <c:v>#N/A</c:v>
                </c:pt>
                <c:pt idx="5">
                  <c:v>5.22</c:v>
                </c:pt>
                <c:pt idx="6">
                  <c:v>#N/A</c:v>
                </c:pt>
                <c:pt idx="7">
                  <c:v>4.79</c:v>
                </c:pt>
                <c:pt idx="8">
                  <c:v>#N/A</c:v>
                </c:pt>
                <c:pt idx="9">
                  <c:v>4.79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7.49</c:v>
                </c:pt>
                <c:pt idx="2">
                  <c:v>#N/A</c:v>
                </c:pt>
                <c:pt idx="3">
                  <c:v>6.76</c:v>
                </c:pt>
                <c:pt idx="4">
                  <c:v>#N/A</c:v>
                </c:pt>
                <c:pt idx="5">
                  <c:v>7.64</c:v>
                </c:pt>
                <c:pt idx="6">
                  <c:v>#N/A</c:v>
                </c:pt>
                <c:pt idx="7">
                  <c:v>8.19</c:v>
                </c:pt>
                <c:pt idx="8">
                  <c:v>#N/A</c:v>
                </c:pt>
                <c:pt idx="9">
                  <c:v>11.53</c:v>
                </c:pt>
              </c:numCache>
            </c:numRef>
          </c:val>
        </c:ser>
        <c:overlap val="100"/>
        <c:axId val="130659072"/>
        <c:axId val="130660608"/>
      </c:barChart>
      <c:catAx>
        <c:axId val="130659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60608"/>
        <c:crosses val="autoZero"/>
        <c:auto val="1"/>
        <c:lblAlgn val="ctr"/>
        <c:lblOffset val="100"/>
        <c:tickLblSkip val="1"/>
        <c:tickMarkSkip val="1"/>
      </c:catAx>
      <c:valAx>
        <c:axId val="1306606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5907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1037</c:v>
                </c:pt>
                <c:pt idx="5">
                  <c:v>1025</c:v>
                </c:pt>
                <c:pt idx="8">
                  <c:v>1010</c:v>
                </c:pt>
                <c:pt idx="11">
                  <c:v>1025</c:v>
                </c:pt>
                <c:pt idx="14">
                  <c:v>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17</c:v>
                </c:pt>
                <c:pt idx="6">
                  <c:v>5</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113</c:v>
                </c:pt>
                <c:pt idx="3">
                  <c:v>128</c:v>
                </c:pt>
                <c:pt idx="6">
                  <c:v>175</c:v>
                </c:pt>
                <c:pt idx="9">
                  <c:v>135</c:v>
                </c:pt>
                <c:pt idx="12">
                  <c:v>159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469</c:v>
                </c:pt>
                <c:pt idx="3">
                  <c:v>439</c:v>
                </c:pt>
                <c:pt idx="6">
                  <c:v>415</c:v>
                </c:pt>
                <c:pt idx="9">
                  <c:v>402</c:v>
                </c:pt>
                <c:pt idx="12">
                  <c:v>383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1064</c:v>
                </c:pt>
                <c:pt idx="3">
                  <c:v>1048</c:v>
                </c:pt>
                <c:pt idx="6">
                  <c:v>978</c:v>
                </c:pt>
                <c:pt idx="9">
                  <c:v>924</c:v>
                </c:pt>
                <c:pt idx="12">
                  <c:v>766</c:v>
                </c:pt>
              </c:numCache>
            </c:numRef>
          </c:val>
        </c:ser>
        <c:gapWidth val="100"/>
        <c:overlap val="100"/>
        <c:axId val="131552384"/>
        <c:axId val="13155430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627</c:v>
                </c:pt>
                <c:pt idx="2">
                  <c:v>#N/A</c:v>
                </c:pt>
                <c:pt idx="3">
                  <c:v>#N/A</c:v>
                </c:pt>
                <c:pt idx="4">
                  <c:v>607</c:v>
                </c:pt>
                <c:pt idx="5">
                  <c:v>#N/A</c:v>
                </c:pt>
                <c:pt idx="6">
                  <c:v>#N/A</c:v>
                </c:pt>
                <c:pt idx="7">
                  <c:v>563</c:v>
                </c:pt>
                <c:pt idx="8">
                  <c:v>#N/A</c:v>
                </c:pt>
                <c:pt idx="9">
                  <c:v>#N/A</c:v>
                </c:pt>
                <c:pt idx="10">
                  <c:v>436</c:v>
                </c:pt>
                <c:pt idx="11">
                  <c:v>#N/A</c:v>
                </c:pt>
                <c:pt idx="12">
                  <c:v>#N/A</c:v>
                </c:pt>
                <c:pt idx="13">
                  <c:v>363</c:v>
                </c:pt>
                <c:pt idx="14">
                  <c:v>#N/A</c:v>
                </c:pt>
              </c:numCache>
            </c:numRef>
          </c:val>
        </c:ser>
        <c:marker val="1"/>
        <c:axId val="131552384"/>
        <c:axId val="131554304"/>
      </c:lineChart>
      <c:catAx>
        <c:axId val="131552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54304"/>
        <c:crosses val="autoZero"/>
        <c:auto val="1"/>
        <c:lblAlgn val="ctr"/>
        <c:lblOffset val="100"/>
        <c:tickLblSkip val="1"/>
        <c:tickMarkSkip val="1"/>
      </c:catAx>
      <c:valAx>
        <c:axId val="1315543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23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10212</c:v>
                </c:pt>
                <c:pt idx="5">
                  <c:v>10088</c:v>
                </c:pt>
                <c:pt idx="8">
                  <c:v>10136</c:v>
                </c:pt>
                <c:pt idx="11">
                  <c:v>10129</c:v>
                </c:pt>
                <c:pt idx="14">
                  <c:v>9927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1485</c:v>
                </c:pt>
                <c:pt idx="5">
                  <c:v>1568</c:v>
                </c:pt>
                <c:pt idx="8">
                  <c:v>1500</c:v>
                </c:pt>
                <c:pt idx="11">
                  <c:v>1499</c:v>
                </c:pt>
                <c:pt idx="14">
                  <c:v>1490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1732</c:v>
                </c:pt>
                <c:pt idx="5">
                  <c:v>1878</c:v>
                </c:pt>
                <c:pt idx="8">
                  <c:v>2079</c:v>
                </c:pt>
                <c:pt idx="11">
                  <c:v>2167</c:v>
                </c:pt>
                <c:pt idx="14">
                  <c:v>2474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2998</c:v>
                </c:pt>
                <c:pt idx="3">
                  <c:v>3047</c:v>
                </c:pt>
                <c:pt idx="6">
                  <c:v>3011</c:v>
                </c:pt>
                <c:pt idx="9">
                  <c:v>2979</c:v>
                </c:pt>
                <c:pt idx="12">
                  <c:v>2882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1041</c:v>
                </c:pt>
                <c:pt idx="3">
                  <c:v>943</c:v>
                </c:pt>
                <c:pt idx="6">
                  <c:v>831</c:v>
                </c:pt>
                <c:pt idx="9">
                  <c:v>877</c:v>
                </c:pt>
                <c:pt idx="12">
                  <c:v>846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5631</c:v>
                </c:pt>
                <c:pt idx="3">
                  <c:v>5735</c:v>
                </c:pt>
                <c:pt idx="6">
                  <c:v>5191</c:v>
                </c:pt>
                <c:pt idx="9">
                  <c:v>4943</c:v>
                </c:pt>
                <c:pt idx="12">
                  <c:v>4730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7810</c:v>
                </c:pt>
                <c:pt idx="3">
                  <c:v>7469</c:v>
                </c:pt>
                <c:pt idx="6">
                  <c:v>7973</c:v>
                </c:pt>
                <c:pt idx="9">
                  <c:v>7773</c:v>
                </c:pt>
                <c:pt idx="12">
                  <c:v>8502</c:v>
                </c:pt>
              </c:numCache>
            </c:numRef>
          </c:val>
        </c:ser>
        <c:gapWidth val="100"/>
        <c:overlap val="100"/>
        <c:axId val="131868544"/>
        <c:axId val="13188710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4072</c:v>
                </c:pt>
                <c:pt idx="2">
                  <c:v>#N/A</c:v>
                </c:pt>
                <c:pt idx="3">
                  <c:v>#N/A</c:v>
                </c:pt>
                <c:pt idx="4">
                  <c:v>3665</c:v>
                </c:pt>
                <c:pt idx="5">
                  <c:v>#N/A</c:v>
                </c:pt>
                <c:pt idx="6">
                  <c:v>#N/A</c:v>
                </c:pt>
                <c:pt idx="7">
                  <c:v>3292</c:v>
                </c:pt>
                <c:pt idx="8">
                  <c:v>#N/A</c:v>
                </c:pt>
                <c:pt idx="9">
                  <c:v>#N/A</c:v>
                </c:pt>
                <c:pt idx="10">
                  <c:v>2777</c:v>
                </c:pt>
                <c:pt idx="11">
                  <c:v>#N/A</c:v>
                </c:pt>
                <c:pt idx="12">
                  <c:v>#N/A</c:v>
                </c:pt>
                <c:pt idx="13">
                  <c:v>3069</c:v>
                </c:pt>
                <c:pt idx="14">
                  <c:v>#N/A</c:v>
                </c:pt>
              </c:numCache>
            </c:numRef>
          </c:val>
        </c:ser>
        <c:marker val="1"/>
        <c:axId val="131868544"/>
        <c:axId val="131887104"/>
      </c:lineChart>
      <c:catAx>
        <c:axId val="1318685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887104"/>
        <c:crosses val="autoZero"/>
        <c:auto val="1"/>
        <c:lblAlgn val="ctr"/>
        <c:lblOffset val="100"/>
        <c:tickLblSkip val="1"/>
        <c:tickMarkSkip val="1"/>
      </c:catAx>
      <c:valAx>
        <c:axId val="1318871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68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公的補償金免除繰上償還の実施や大型起債事業の抑制によって、一般会計における元利償還金や公営企業債の元利償還金に対する繰入金等が</a:t>
          </a:r>
          <a:r>
            <a:rPr kumimoji="1" lang="ja-JP" altLang="en-US" sz="1100">
              <a:solidFill>
                <a:schemeClr val="dk1"/>
              </a:solidFill>
              <a:latin typeface="+mn-lt"/>
              <a:ea typeface="+mn-ea"/>
              <a:cs typeface="+mn-cs"/>
            </a:rPr>
            <a:t>毎年</a:t>
          </a:r>
          <a:r>
            <a:rPr kumimoji="1" lang="ja-JP" altLang="ja-JP" sz="1100">
              <a:solidFill>
                <a:schemeClr val="dk1"/>
              </a:solidFill>
              <a:latin typeface="+mn-lt"/>
              <a:ea typeface="+mn-ea"/>
              <a:cs typeface="+mn-cs"/>
            </a:rPr>
            <a:t>減少</a:t>
          </a:r>
          <a:r>
            <a:rPr kumimoji="1" lang="ja-JP" altLang="en-US" sz="1100">
              <a:solidFill>
                <a:schemeClr val="dk1"/>
              </a:solidFill>
              <a:latin typeface="+mn-lt"/>
              <a:ea typeface="+mn-ea"/>
              <a:cs typeface="+mn-cs"/>
            </a:rPr>
            <a:t>を続けている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しかしながら今後大型施設の更新事業が予想され、公債費比率は増加することが予想される。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借り入れに当たっては条件有利なものを選択できるよう注視し、財源となる資金確保が急務と考える。事業執行に当たっては徹底した事業精査による歳出削減を図り、将来負担を最小限に抑えるよう努める。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一般会計等に係る地方債の現在高は、</a:t>
          </a:r>
          <a:r>
            <a:rPr kumimoji="1" lang="ja-JP" altLang="en-US" sz="1100">
              <a:solidFill>
                <a:schemeClr val="dk1"/>
              </a:solidFill>
              <a:latin typeface="+mn-lt"/>
              <a:ea typeface="+mn-ea"/>
              <a:cs typeface="+mn-cs"/>
            </a:rPr>
            <a:t>現在まで</a:t>
          </a:r>
          <a:r>
            <a:rPr kumimoji="1" lang="ja-JP" altLang="ja-JP" sz="1100">
              <a:solidFill>
                <a:schemeClr val="dk1"/>
              </a:solidFill>
              <a:latin typeface="+mn-lt"/>
              <a:ea typeface="+mn-ea"/>
              <a:cs typeface="+mn-cs"/>
            </a:rPr>
            <a:t>新規借入額が起債償還額以内となるよう事業を整理、縮小したことにより減少して</a:t>
          </a:r>
          <a:r>
            <a:rPr kumimoji="1" lang="ja-JP" altLang="en-US" sz="1100">
              <a:solidFill>
                <a:schemeClr val="dk1"/>
              </a:solidFill>
              <a:latin typeface="+mn-lt"/>
              <a:ea typeface="+mn-ea"/>
              <a:cs typeface="+mn-cs"/>
            </a:rPr>
            <a:t>きたが、平成</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年度において大型施設の建設事業を行ったため増額となった。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大型施設の更新事業が控えており、大幅な増額が予想される。併せて事業執行に当たり特定目的基金をはじめ基金の充当も考えており、充当可能財源等も減少することとなる為、比率は大幅に増加するものと予想され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公営企業債繰入見込額の減少は、公的補償金免除繰上償還の活用によって下水道事業債が減少しているためである。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組合等負担等見込額</a:t>
          </a:r>
          <a:r>
            <a:rPr kumimoji="1" lang="ja-JP" altLang="en-US" sz="1100">
              <a:solidFill>
                <a:schemeClr val="dk1"/>
              </a:solidFill>
              <a:latin typeface="+mn-lt"/>
              <a:ea typeface="+mn-ea"/>
              <a:cs typeface="+mn-cs"/>
            </a:rPr>
            <a:t>の減額については</a:t>
          </a:r>
          <a:r>
            <a:rPr kumimoji="1" lang="ja-JP" altLang="ja-JP" sz="1100">
              <a:solidFill>
                <a:schemeClr val="dk1"/>
              </a:solidFill>
              <a:latin typeface="+mn-lt"/>
              <a:ea typeface="+mn-ea"/>
              <a:cs typeface="+mn-cs"/>
            </a:rPr>
            <a:t>、下田メディカルセンターにかかる見込み額の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にともなうものである。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比率については早期健全化基準</a:t>
          </a:r>
          <a:r>
            <a:rPr kumimoji="1" lang="en-US" altLang="ja-JP" sz="1100">
              <a:solidFill>
                <a:schemeClr val="dk1"/>
              </a:solidFill>
              <a:latin typeface="+mn-lt"/>
              <a:ea typeface="+mn-ea"/>
              <a:cs typeface="+mn-cs"/>
            </a:rPr>
            <a:t>350</a:t>
          </a:r>
          <a:r>
            <a:rPr kumimoji="1" lang="ja-JP" altLang="en-US" sz="1100">
              <a:solidFill>
                <a:schemeClr val="dk1"/>
              </a:solidFill>
              <a:latin typeface="+mn-lt"/>
              <a:ea typeface="+mn-ea"/>
              <a:cs typeface="+mn-cs"/>
            </a:rPr>
            <a:t>％を大きく下回っているものの、今後の状況より楽観視できないものがあり、今以上に起債償還額に対する新規借入額の割合を抑制することにより早期の地方債残高の縮小に取組むよう努めていかなくてはならない。</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23,172
22,994
104.38
11,466,013
10,675,434
719,412
6,225,110
8,502,210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年度単年ベースでの財政力指数が</a:t>
          </a:r>
          <a:r>
            <a:rPr kumimoji="1" lang="en-US" altLang="ja-JP" sz="1100">
              <a:solidFill>
                <a:schemeClr val="dk1"/>
              </a:solidFill>
              <a:latin typeface="+mn-lt"/>
              <a:ea typeface="+mn-ea"/>
              <a:cs typeface="+mn-cs"/>
            </a:rPr>
            <a:t>0.496</a:t>
          </a:r>
          <a:r>
            <a:rPr kumimoji="1" lang="ja-JP" altLang="ja-JP" sz="1100">
              <a:solidFill>
                <a:schemeClr val="dk1"/>
              </a:solidFill>
              <a:latin typeface="+mn-lt"/>
              <a:ea typeface="+mn-ea"/>
              <a:cs typeface="+mn-cs"/>
            </a:rPr>
            <a:t>、結果として平成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年度の財政力指数（３か年平均）は</a:t>
          </a:r>
          <a:r>
            <a:rPr kumimoji="1" lang="en-US" altLang="ja-JP" sz="1100">
              <a:solidFill>
                <a:schemeClr val="dk1"/>
              </a:solidFill>
              <a:latin typeface="+mn-lt"/>
              <a:ea typeface="+mn-ea"/>
              <a:cs typeface="+mn-cs"/>
            </a:rPr>
            <a:t>0.49</a:t>
          </a:r>
          <a:r>
            <a:rPr kumimoji="1" lang="ja-JP" altLang="ja-JP" sz="1100">
              <a:solidFill>
                <a:schemeClr val="dk1"/>
              </a:solidFill>
              <a:latin typeface="+mn-lt"/>
              <a:ea typeface="+mn-ea"/>
              <a:cs typeface="+mn-cs"/>
            </a:rPr>
            <a:t>となり、昨年度</a:t>
          </a:r>
          <a:r>
            <a:rPr kumimoji="1" lang="ja-JP" altLang="en-US" sz="1100">
              <a:solidFill>
                <a:schemeClr val="dk1"/>
              </a:solidFill>
              <a:latin typeface="+mn-lt"/>
              <a:ea typeface="+mn-ea"/>
              <a:cs typeface="+mn-cs"/>
            </a:rPr>
            <a:t>と同数値となった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過去５か年の経過</a:t>
          </a:r>
          <a:r>
            <a:rPr kumimoji="1" lang="ja-JP" altLang="en-US" sz="1100">
              <a:solidFill>
                <a:schemeClr val="dk1"/>
              </a:solidFill>
              <a:latin typeface="+mn-lt"/>
              <a:ea typeface="+mn-ea"/>
              <a:cs typeface="+mn-cs"/>
            </a:rPr>
            <a:t>から見ても</a:t>
          </a:r>
          <a:r>
            <a:rPr kumimoji="1" lang="ja-JP" altLang="ja-JP" sz="1100">
              <a:solidFill>
                <a:schemeClr val="dk1"/>
              </a:solidFill>
              <a:latin typeface="+mn-lt"/>
              <a:ea typeface="+mn-ea"/>
              <a:cs typeface="+mn-cs"/>
            </a:rPr>
            <a:t>、類似団体</a:t>
          </a:r>
          <a:r>
            <a:rPr kumimoji="1" lang="ja-JP" altLang="en-US" sz="1100">
              <a:solidFill>
                <a:schemeClr val="dk1"/>
              </a:solidFill>
              <a:latin typeface="+mn-lt"/>
              <a:ea typeface="+mn-ea"/>
              <a:cs typeface="+mn-cs"/>
            </a:rPr>
            <a:t>内平均</a:t>
          </a:r>
          <a:r>
            <a:rPr kumimoji="1" lang="ja-JP" altLang="ja-JP" sz="1100">
              <a:solidFill>
                <a:schemeClr val="dk1"/>
              </a:solidFill>
              <a:latin typeface="+mn-lt"/>
              <a:ea typeface="+mn-ea"/>
              <a:cs typeface="+mn-cs"/>
            </a:rPr>
            <a:t>と同様、毎年</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しており、その原因は、</a:t>
          </a:r>
          <a:r>
            <a:rPr kumimoji="1" lang="ja-JP" altLang="en-US" sz="1100">
              <a:solidFill>
                <a:schemeClr val="dk1"/>
              </a:solidFill>
              <a:latin typeface="+mn-lt"/>
              <a:ea typeface="+mn-ea"/>
              <a:cs typeface="+mn-cs"/>
            </a:rPr>
            <a:t>人口減少による</a:t>
          </a:r>
          <a:r>
            <a:rPr kumimoji="1" lang="ja-JP" altLang="ja-JP" sz="1100">
              <a:solidFill>
                <a:schemeClr val="dk1"/>
              </a:solidFill>
              <a:latin typeface="+mn-lt"/>
              <a:ea typeface="+mn-ea"/>
              <a:cs typeface="+mn-cs"/>
            </a:rPr>
            <a:t>基準財政収入額が減少傾向にあることが主として考えられる。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この数値の低下は</a:t>
          </a:r>
          <a:r>
            <a:rPr kumimoji="1" lang="ja-JP" altLang="ja-JP" sz="1100">
              <a:solidFill>
                <a:schemeClr val="dk1"/>
              </a:solidFill>
              <a:latin typeface="+mn-lt"/>
              <a:ea typeface="+mn-ea"/>
              <a:cs typeface="+mn-cs"/>
            </a:rPr>
            <a:t>高齢化や人口減少に伴う税収の減等により、交付税への依存が年々増してきていることを示しているため、</a:t>
          </a:r>
          <a:r>
            <a:rPr kumimoji="1" lang="ja-JP" altLang="en-US" sz="1100">
              <a:solidFill>
                <a:schemeClr val="dk1"/>
              </a:solidFill>
              <a:latin typeface="+mn-lt"/>
              <a:ea typeface="+mn-ea"/>
              <a:cs typeface="+mn-cs"/>
            </a:rPr>
            <a:t>地方税の収納率の向上・高水準の維持による</a:t>
          </a:r>
          <a:r>
            <a:rPr kumimoji="1" lang="ja-JP" altLang="ja-JP" sz="1100">
              <a:solidFill>
                <a:schemeClr val="dk1"/>
              </a:solidFill>
              <a:latin typeface="+mn-lt"/>
              <a:ea typeface="+mn-ea"/>
              <a:cs typeface="+mn-cs"/>
            </a:rPr>
            <a:t>適切な歳入確保及び</a:t>
          </a:r>
          <a:r>
            <a:rPr kumimoji="1" lang="ja-JP" altLang="en-US" sz="1100">
              <a:solidFill>
                <a:schemeClr val="dk1"/>
              </a:solidFill>
              <a:latin typeface="+mn-lt"/>
              <a:ea typeface="+mn-ea"/>
              <a:cs typeface="+mn-cs"/>
            </a:rPr>
            <a:t>人口減対策施策を実施する中で、</a:t>
          </a:r>
          <a:r>
            <a:rPr kumimoji="1" lang="ja-JP" altLang="ja-JP" sz="1100">
              <a:solidFill>
                <a:schemeClr val="dk1"/>
              </a:solidFill>
              <a:latin typeface="+mn-lt"/>
              <a:ea typeface="+mn-ea"/>
              <a:cs typeface="+mn-cs"/>
            </a:rPr>
            <a:t>選択と集中による歳出削減</a:t>
          </a:r>
          <a:r>
            <a:rPr kumimoji="1" lang="ja-JP" altLang="en-US" sz="1100">
              <a:solidFill>
                <a:schemeClr val="dk1"/>
              </a:solidFill>
              <a:latin typeface="+mn-lt"/>
              <a:ea typeface="+mn-ea"/>
              <a:cs typeface="+mn-cs"/>
            </a:rPr>
            <a:t>を行うこと</a:t>
          </a:r>
          <a:r>
            <a:rPr kumimoji="1" lang="ja-JP" altLang="ja-JP" sz="1100">
              <a:solidFill>
                <a:schemeClr val="dk1"/>
              </a:solidFill>
              <a:latin typeface="+mn-lt"/>
              <a:ea typeface="+mn-ea"/>
              <a:cs typeface="+mn-cs"/>
            </a:rPr>
            <a:t>により、より健全な財政運営に努めていく必要がある。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69" name="直線コネクタ 68"/>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144235</xdr:rowOff>
    </xdr:to>
    <xdr:cxnSp macro="">
      <xdr:nvCxnSpPr>
        <xdr:cNvPr id="72" name="直線コネクタ 71"/>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127000</xdr:rowOff>
    </xdr:to>
    <xdr:cxnSp macro="">
      <xdr:nvCxnSpPr>
        <xdr:cNvPr id="75" name="直線コネクタ 74"/>
        <xdr:cNvCxnSpPr/>
      </xdr:nvCxnSpPr>
      <xdr:spPr>
        <a:xfrm>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109765</xdr:rowOff>
    </xdr:to>
    <xdr:cxnSp macro="">
      <xdr:nvCxnSpPr>
        <xdr:cNvPr id="78" name="直線コネクタ 77"/>
        <xdr:cNvCxnSpPr/>
      </xdr:nvCxnSpPr>
      <xdr:spPr>
        <a:xfrm>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8" name="円/楕円 87"/>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89"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4" name="円/楕円 93"/>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5" name="テキスト ボックス 94"/>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82.5%</a:t>
          </a:r>
          <a:r>
            <a:rPr kumimoji="1" lang="ja-JP" altLang="ja-JP" sz="1000">
              <a:solidFill>
                <a:schemeClr val="dk1"/>
              </a:solidFill>
              <a:latin typeface="+mn-lt"/>
              <a:ea typeface="+mn-ea"/>
              <a:cs typeface="+mn-cs"/>
            </a:rPr>
            <a:t>となり、類似団体</a:t>
          </a:r>
          <a:r>
            <a:rPr kumimoji="1" lang="ja-JP" altLang="en-US" sz="1000">
              <a:solidFill>
                <a:schemeClr val="dk1"/>
              </a:solidFill>
              <a:latin typeface="+mn-lt"/>
              <a:ea typeface="+mn-ea"/>
              <a:cs typeface="+mn-cs"/>
            </a:rPr>
            <a:t>内平均</a:t>
          </a:r>
          <a:r>
            <a:rPr kumimoji="1" lang="ja-JP" altLang="ja-JP" sz="1000">
              <a:solidFill>
                <a:schemeClr val="dk1"/>
              </a:solidFill>
              <a:latin typeface="+mn-lt"/>
              <a:ea typeface="+mn-ea"/>
              <a:cs typeface="+mn-cs"/>
            </a:rPr>
            <a:t>を</a:t>
          </a:r>
          <a:r>
            <a:rPr kumimoji="1" lang="en-US" altLang="ja-JP" sz="1000">
              <a:solidFill>
                <a:schemeClr val="dk1"/>
              </a:solidFill>
              <a:latin typeface="+mn-lt"/>
              <a:ea typeface="+mn-ea"/>
              <a:cs typeface="+mn-cs"/>
            </a:rPr>
            <a:t>7.9</a:t>
          </a:r>
          <a:r>
            <a:rPr kumimoji="1" lang="ja-JP" altLang="ja-JP" sz="1000">
              <a:solidFill>
                <a:schemeClr val="dk1"/>
              </a:solidFill>
              <a:latin typeface="+mn-lt"/>
              <a:ea typeface="+mn-ea"/>
              <a:cs typeface="+mn-cs"/>
            </a:rPr>
            <a:t>ポイント</a:t>
          </a:r>
          <a:r>
            <a:rPr kumimoji="1" lang="ja-JP" altLang="en-US" sz="1000">
              <a:solidFill>
                <a:schemeClr val="dk1"/>
              </a:solidFill>
              <a:latin typeface="+mn-lt"/>
              <a:ea typeface="+mn-ea"/>
              <a:cs typeface="+mn-cs"/>
            </a:rPr>
            <a:t>下回っており</a:t>
          </a:r>
          <a:r>
            <a:rPr kumimoji="1" lang="ja-JP" altLang="ja-JP" sz="1000">
              <a:solidFill>
                <a:schemeClr val="dk1"/>
              </a:solidFill>
              <a:latin typeface="+mn-lt"/>
              <a:ea typeface="+mn-ea"/>
              <a:cs typeface="+mn-cs"/>
            </a:rPr>
            <a:t>、昨年度と比較しても、</a:t>
          </a:r>
          <a:r>
            <a:rPr kumimoji="1" lang="en-US" altLang="ja-JP" sz="1000">
              <a:solidFill>
                <a:schemeClr val="dk1"/>
              </a:solidFill>
              <a:latin typeface="+mn-lt"/>
              <a:ea typeface="+mn-ea"/>
              <a:cs typeface="+mn-cs"/>
            </a:rPr>
            <a:t>3.9</a:t>
          </a:r>
          <a:r>
            <a:rPr kumimoji="1" lang="ja-JP" altLang="ja-JP" sz="1000">
              <a:solidFill>
                <a:schemeClr val="dk1"/>
              </a:solidFill>
              <a:latin typeface="+mn-lt"/>
              <a:ea typeface="+mn-ea"/>
              <a:cs typeface="+mn-cs"/>
            </a:rPr>
            <a:t>ポイント</a:t>
          </a:r>
          <a:r>
            <a:rPr kumimoji="1" lang="ja-JP" altLang="en-US" sz="1000">
              <a:solidFill>
                <a:schemeClr val="dk1"/>
              </a:solidFill>
              <a:latin typeface="+mn-lt"/>
              <a:ea typeface="+mn-ea"/>
              <a:cs typeface="+mn-cs"/>
            </a:rPr>
            <a:t>減少</a:t>
          </a:r>
          <a:r>
            <a:rPr kumimoji="1" lang="ja-JP" altLang="ja-JP" sz="1000">
              <a:solidFill>
                <a:schemeClr val="dk1"/>
              </a:solidFill>
              <a:latin typeface="+mn-lt"/>
              <a:ea typeface="+mn-ea"/>
              <a:cs typeface="+mn-cs"/>
            </a:rPr>
            <a:t>した</a:t>
          </a:r>
          <a:r>
            <a:rPr kumimoji="1" lang="ja-JP" altLang="en-US" sz="1000">
              <a:solidFill>
                <a:schemeClr val="dk1"/>
              </a:solidFill>
              <a:latin typeface="+mn-lt"/>
              <a:ea typeface="+mn-ea"/>
              <a:cs typeface="+mn-cs"/>
            </a:rPr>
            <a:t>。主な原因は、分子となる歳出（主に公債費△</a:t>
          </a:r>
          <a:r>
            <a:rPr kumimoji="1" lang="en-US" altLang="ja-JP" sz="1000">
              <a:solidFill>
                <a:schemeClr val="dk1"/>
              </a:solidFill>
              <a:latin typeface="+mn-lt"/>
              <a:ea typeface="+mn-ea"/>
              <a:cs typeface="+mn-cs"/>
            </a:rPr>
            <a:t>154,522</a:t>
          </a:r>
          <a:r>
            <a:rPr kumimoji="1" lang="ja-JP" altLang="en-US" sz="1000">
              <a:solidFill>
                <a:schemeClr val="dk1"/>
              </a:solidFill>
              <a:latin typeface="+mn-lt"/>
              <a:ea typeface="+mn-ea"/>
              <a:cs typeface="+mn-cs"/>
            </a:rPr>
            <a:t>千円、人件費△</a:t>
          </a:r>
          <a:r>
            <a:rPr kumimoji="1" lang="en-US" altLang="ja-JP" sz="1000">
              <a:solidFill>
                <a:schemeClr val="dk1"/>
              </a:solidFill>
              <a:latin typeface="+mn-lt"/>
              <a:ea typeface="+mn-ea"/>
              <a:cs typeface="+mn-cs"/>
            </a:rPr>
            <a:t>32,002</a:t>
          </a:r>
          <a:r>
            <a:rPr kumimoji="1" lang="ja-JP" altLang="en-US" sz="1000">
              <a:solidFill>
                <a:schemeClr val="dk1"/>
              </a:solidFill>
              <a:latin typeface="+mn-lt"/>
              <a:ea typeface="+mn-ea"/>
              <a:cs typeface="+mn-cs"/>
            </a:rPr>
            <a:t>千円）の減と、分母となる歳入（主に地方消費税交付金</a:t>
          </a:r>
          <a:r>
            <a:rPr kumimoji="1" lang="en-US" altLang="ja-JP" sz="1000">
              <a:solidFill>
                <a:schemeClr val="dk1"/>
              </a:solidFill>
              <a:latin typeface="+mn-lt"/>
              <a:ea typeface="+mn-ea"/>
              <a:cs typeface="+mn-cs"/>
            </a:rPr>
            <a:t>+195,645</a:t>
          </a:r>
          <a:r>
            <a:rPr kumimoji="1" lang="ja-JP" altLang="en-US" sz="1000">
              <a:solidFill>
                <a:schemeClr val="dk1"/>
              </a:solidFill>
              <a:latin typeface="+mn-lt"/>
              <a:ea typeface="+mn-ea"/>
              <a:cs typeface="+mn-cs"/>
            </a:rPr>
            <a:t>千円、地方交付税</a:t>
          </a:r>
          <a:r>
            <a:rPr kumimoji="1" lang="en-US" altLang="ja-JP" sz="1000">
              <a:solidFill>
                <a:schemeClr val="dk1"/>
              </a:solidFill>
              <a:latin typeface="+mn-lt"/>
              <a:ea typeface="+mn-ea"/>
              <a:cs typeface="+mn-cs"/>
            </a:rPr>
            <a:t>+53,023</a:t>
          </a:r>
          <a:r>
            <a:rPr kumimoji="1" lang="ja-JP" altLang="en-US" sz="1000">
              <a:solidFill>
                <a:schemeClr val="dk1"/>
              </a:solidFill>
              <a:latin typeface="+mn-lt"/>
              <a:ea typeface="+mn-ea"/>
              <a:cs typeface="+mn-cs"/>
            </a:rPr>
            <a:t>千円）の増の影響に</a:t>
          </a:r>
          <a:r>
            <a:rPr kumimoji="1" lang="ja-JP" altLang="ja-JP" sz="1000">
              <a:solidFill>
                <a:schemeClr val="dk1"/>
              </a:solidFill>
              <a:latin typeface="+mn-lt"/>
              <a:ea typeface="+mn-ea"/>
              <a:cs typeface="+mn-cs"/>
            </a:rPr>
            <a:t>よるものである。</a:t>
          </a:r>
          <a:endParaRPr kumimoji="1" lang="en-US" altLang="ja-JP" sz="1000">
            <a:solidFill>
              <a:schemeClr val="dk1"/>
            </a:solidFill>
            <a:latin typeface="+mn-lt"/>
            <a:ea typeface="+mn-ea"/>
            <a:cs typeface="+mn-cs"/>
          </a:endParaRPr>
        </a:p>
        <a:p>
          <a:r>
            <a:rPr kumimoji="1" lang="ja-JP" altLang="en-US" sz="1000">
              <a:solidFill>
                <a:schemeClr val="dk1"/>
              </a:solidFill>
              <a:latin typeface="+mn-lt"/>
              <a:ea typeface="+mn-ea"/>
              <a:cs typeface="+mn-cs"/>
            </a:rPr>
            <a:t>　今後</a:t>
          </a:r>
          <a:r>
            <a:rPr kumimoji="1" lang="ja-JP" altLang="ja-JP" sz="1000">
              <a:solidFill>
                <a:schemeClr val="dk1"/>
              </a:solidFill>
              <a:latin typeface="+mn-lt"/>
              <a:ea typeface="+mn-ea"/>
              <a:cs typeface="+mn-cs"/>
            </a:rPr>
            <a:t>、大型施設の建設事業</a:t>
          </a:r>
          <a:r>
            <a:rPr kumimoji="1" lang="ja-JP" altLang="en-US" sz="1000">
              <a:solidFill>
                <a:schemeClr val="dk1"/>
              </a:solidFill>
              <a:latin typeface="+mn-lt"/>
              <a:ea typeface="+mn-ea"/>
              <a:cs typeface="+mn-cs"/>
            </a:rPr>
            <a:t>に伴う公債費の増が</a:t>
          </a:r>
          <a:r>
            <a:rPr kumimoji="1" lang="ja-JP" altLang="ja-JP" sz="1000">
              <a:solidFill>
                <a:schemeClr val="dk1"/>
              </a:solidFill>
              <a:latin typeface="+mn-lt"/>
              <a:ea typeface="+mn-ea"/>
              <a:cs typeface="+mn-cs"/>
            </a:rPr>
            <a:t>見込まれるため、</a:t>
          </a:r>
          <a:r>
            <a:rPr kumimoji="1" lang="ja-JP" altLang="en-US" sz="1000">
              <a:solidFill>
                <a:schemeClr val="dk1"/>
              </a:solidFill>
              <a:latin typeface="+mn-lt"/>
              <a:ea typeface="+mn-ea"/>
              <a:cs typeface="+mn-cs"/>
            </a:rPr>
            <a:t>経常収支比率の増加は避けられない状況となっており、起債に当たっては条件の有利なものを借入れることにより将来の負担を抑えつつ、その他事業において</a:t>
          </a:r>
          <a:r>
            <a:rPr kumimoji="1" lang="ja-JP" altLang="ja-JP" sz="1000">
              <a:solidFill>
                <a:schemeClr val="dk1"/>
              </a:solidFill>
              <a:latin typeface="+mn-lt"/>
              <a:ea typeface="+mn-ea"/>
              <a:cs typeface="+mn-cs"/>
            </a:rPr>
            <a:t>選択と集中</a:t>
          </a:r>
          <a:r>
            <a:rPr kumimoji="1" lang="ja-JP" altLang="en-US" sz="1000">
              <a:solidFill>
                <a:schemeClr val="dk1"/>
              </a:solidFill>
              <a:latin typeface="+mn-lt"/>
              <a:ea typeface="+mn-ea"/>
              <a:cs typeface="+mn-cs"/>
            </a:rPr>
            <a:t>を強化し</a:t>
          </a:r>
          <a:r>
            <a:rPr kumimoji="1" lang="ja-JP" altLang="ja-JP" sz="1000">
              <a:solidFill>
                <a:schemeClr val="dk1"/>
              </a:solidFill>
              <a:latin typeface="+mn-lt"/>
              <a:ea typeface="+mn-ea"/>
              <a:cs typeface="+mn-cs"/>
            </a:rPr>
            <a:t>コスト削減</a:t>
          </a:r>
          <a:r>
            <a:rPr kumimoji="1" lang="ja-JP" altLang="en-US" sz="1000">
              <a:solidFill>
                <a:schemeClr val="dk1"/>
              </a:solidFill>
              <a:latin typeface="+mn-lt"/>
              <a:ea typeface="+mn-ea"/>
              <a:cs typeface="+mn-cs"/>
            </a:rPr>
            <a:t>を図り、歳入については</a:t>
          </a:r>
          <a:r>
            <a:rPr kumimoji="1" lang="ja-JP" altLang="ja-JP" sz="1000">
              <a:solidFill>
                <a:schemeClr val="dk1"/>
              </a:solidFill>
              <a:latin typeface="+mn-lt"/>
              <a:ea typeface="+mn-ea"/>
              <a:cs typeface="+mn-cs"/>
            </a:rPr>
            <a:t>滞納対策等による税収等の</a:t>
          </a:r>
          <a:r>
            <a:rPr kumimoji="1" lang="ja-JP" altLang="en-US" sz="1000">
              <a:solidFill>
                <a:schemeClr val="dk1"/>
              </a:solidFill>
              <a:latin typeface="+mn-lt"/>
              <a:ea typeface="+mn-ea"/>
              <a:cs typeface="+mn-cs"/>
            </a:rPr>
            <a:t>歳入</a:t>
          </a:r>
          <a:r>
            <a:rPr kumimoji="1" lang="ja-JP" altLang="ja-JP" sz="1000">
              <a:solidFill>
                <a:schemeClr val="dk1"/>
              </a:solidFill>
              <a:latin typeface="+mn-lt"/>
              <a:ea typeface="+mn-ea"/>
              <a:cs typeface="+mn-cs"/>
            </a:rPr>
            <a:t>確保</a:t>
          </a:r>
          <a:r>
            <a:rPr kumimoji="1" lang="ja-JP" altLang="en-US" sz="1000">
              <a:solidFill>
                <a:schemeClr val="dk1"/>
              </a:solidFill>
              <a:latin typeface="+mn-lt"/>
              <a:ea typeface="+mn-ea"/>
              <a:cs typeface="+mn-cs"/>
            </a:rPr>
            <a:t>強化を行い</a:t>
          </a:r>
          <a:r>
            <a:rPr kumimoji="1" lang="ja-JP" altLang="ja-JP" sz="1000">
              <a:solidFill>
                <a:schemeClr val="dk1"/>
              </a:solidFill>
              <a:latin typeface="+mn-lt"/>
              <a:ea typeface="+mn-ea"/>
              <a:cs typeface="+mn-cs"/>
            </a:rPr>
            <a:t>、経常収支比率</a:t>
          </a:r>
          <a:r>
            <a:rPr kumimoji="1" lang="ja-JP" altLang="en-US" sz="1000">
              <a:solidFill>
                <a:schemeClr val="dk1"/>
              </a:solidFill>
              <a:latin typeface="+mn-lt"/>
              <a:ea typeface="+mn-ea"/>
              <a:cs typeface="+mn-cs"/>
            </a:rPr>
            <a:t>の悪化を最小限にとどめる</a:t>
          </a:r>
          <a:r>
            <a:rPr kumimoji="1" lang="ja-JP" altLang="ja-JP" sz="1000">
              <a:solidFill>
                <a:schemeClr val="dk1"/>
              </a:solidFill>
              <a:latin typeface="+mn-lt"/>
              <a:ea typeface="+mn-ea"/>
              <a:cs typeface="+mn-cs"/>
            </a:rPr>
            <a:t>必要がある。</a:t>
          </a:r>
          <a:endParaRPr lang="ja-JP" altLang="ja-JP" sz="1000"/>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61</xdr:row>
      <xdr:rowOff>46990</xdr:rowOff>
    </xdr:to>
    <xdr:cxnSp macro="">
      <xdr:nvCxnSpPr>
        <xdr:cNvPr id="132" name="直線コネクタ 131"/>
        <xdr:cNvCxnSpPr/>
      </xdr:nvCxnSpPr>
      <xdr:spPr>
        <a:xfrm flipV="1">
          <a:off x="4114800" y="1019175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79163</xdr:rowOff>
    </xdr:to>
    <xdr:cxnSp macro="">
      <xdr:nvCxnSpPr>
        <xdr:cNvPr id="135" name="直線コネクタ 134"/>
        <xdr:cNvCxnSpPr/>
      </xdr:nvCxnSpPr>
      <xdr:spPr>
        <a:xfrm flipV="1">
          <a:off x="3225800" y="1050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62</xdr:row>
      <xdr:rowOff>76623</xdr:rowOff>
    </xdr:to>
    <xdr:cxnSp macro="">
      <xdr:nvCxnSpPr>
        <xdr:cNvPr id="138" name="直線コネクタ 137"/>
        <xdr:cNvCxnSpPr/>
      </xdr:nvCxnSpPr>
      <xdr:spPr>
        <a:xfrm flipV="1">
          <a:off x="2336800" y="105376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62</xdr:row>
      <xdr:rowOff>76623</xdr:rowOff>
    </xdr:to>
    <xdr:cxnSp macro="">
      <xdr:nvCxnSpPr>
        <xdr:cNvPr id="141" name="直線コネクタ 140"/>
        <xdr:cNvCxnSpPr/>
      </xdr:nvCxnSpPr>
      <xdr:spPr>
        <a:xfrm>
          <a:off x="1447800" y="1056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3" name="テキスト ボックス 142"/>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5" name="テキスト ボックス 144"/>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25400</xdr:rowOff>
    </xdr:from>
    <xdr:to>
      <xdr:col>7</xdr:col>
      <xdr:colOff>203200</xdr:colOff>
      <xdr:row>59</xdr:row>
      <xdr:rowOff>127000</xdr:rowOff>
    </xdr:to>
    <xdr:sp macro="" textlink="">
      <xdr:nvSpPr>
        <xdr:cNvPr id="151" name="円/楕円 150"/>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41927</xdr:rowOff>
    </xdr:from>
    <xdr:ext cx="762000" cy="259045"/>
    <xdr:sp macro="" textlink="">
      <xdr:nvSpPr>
        <xdr:cNvPr id="152" name="財政構造の弾力性該当値テキスト"/>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3" name="円/楕円 152"/>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4" name="テキスト ボックス 153"/>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5" name="円/楕円 154"/>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56" name="テキスト ボックス 155"/>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7" name="円/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9" name="円/楕円 158"/>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60" name="テキスト ボックス 159"/>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129,901</a:t>
          </a:r>
          <a:r>
            <a:rPr kumimoji="1" lang="ja-JP" altLang="ja-JP" sz="1100">
              <a:solidFill>
                <a:schemeClr val="dk1"/>
              </a:solidFill>
              <a:latin typeface="+mn-lt"/>
              <a:ea typeface="+mn-ea"/>
              <a:cs typeface="+mn-cs"/>
            </a:rPr>
            <a:t>円と、類似団体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11,283</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下回って</a:t>
          </a:r>
          <a:r>
            <a:rPr kumimoji="1" lang="ja-JP" altLang="ja-JP" sz="1100">
              <a:solidFill>
                <a:schemeClr val="dk1"/>
              </a:solidFill>
              <a:latin typeface="+mn-lt"/>
              <a:ea typeface="+mn-ea"/>
              <a:cs typeface="+mn-cs"/>
            </a:rPr>
            <a:t>はいるが、昨年度と比較すると</a:t>
          </a:r>
          <a:r>
            <a:rPr kumimoji="1" lang="en-US" altLang="ja-JP" sz="1100">
              <a:solidFill>
                <a:schemeClr val="dk1"/>
              </a:solidFill>
              <a:latin typeface="+mn-lt"/>
              <a:ea typeface="+mn-ea"/>
              <a:cs typeface="+mn-cs"/>
            </a:rPr>
            <a:t>6,733</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している。要因として</a:t>
          </a:r>
          <a:r>
            <a:rPr kumimoji="1" lang="ja-JP" altLang="en-US" sz="1100">
              <a:solidFill>
                <a:schemeClr val="dk1"/>
              </a:solidFill>
              <a:latin typeface="+mn-lt"/>
              <a:ea typeface="+mn-ea"/>
              <a:cs typeface="+mn-cs"/>
            </a:rPr>
            <a:t>大型施設の建設に伴う備品購入及び既存施設の解体費等の</a:t>
          </a:r>
          <a:r>
            <a:rPr kumimoji="1" lang="ja-JP" altLang="ja-JP" sz="1100">
              <a:solidFill>
                <a:schemeClr val="dk1"/>
              </a:solidFill>
              <a:latin typeface="+mn-lt"/>
              <a:ea typeface="+mn-ea"/>
              <a:cs typeface="+mn-cs"/>
            </a:rPr>
            <a:t>、物件費の増加が考えられる。人件費については定員適正化計画に基づいた管理を進めるとともに、物件費についても内容をひとつひとつ精査し、削減の積み上げをしていく必要がある。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105459</xdr:rowOff>
    </xdr:from>
    <xdr:to>
      <xdr:col>7</xdr:col>
      <xdr:colOff>152400</xdr:colOff>
      <xdr:row>81</xdr:row>
      <xdr:rowOff>137953</xdr:rowOff>
    </xdr:to>
    <xdr:cxnSp macro="">
      <xdr:nvCxnSpPr>
        <xdr:cNvPr id="193" name="直線コネクタ 192"/>
        <xdr:cNvCxnSpPr/>
      </xdr:nvCxnSpPr>
      <xdr:spPr>
        <a:xfrm>
          <a:off x="4114800" y="13992909"/>
          <a:ext cx="8382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76541</xdr:rowOff>
    </xdr:from>
    <xdr:to>
      <xdr:col>6</xdr:col>
      <xdr:colOff>0</xdr:colOff>
      <xdr:row>81</xdr:row>
      <xdr:rowOff>105459</xdr:rowOff>
    </xdr:to>
    <xdr:cxnSp macro="">
      <xdr:nvCxnSpPr>
        <xdr:cNvPr id="196" name="直線コネクタ 195"/>
        <xdr:cNvCxnSpPr/>
      </xdr:nvCxnSpPr>
      <xdr:spPr>
        <a:xfrm>
          <a:off x="3225800" y="1396399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66759</xdr:rowOff>
    </xdr:from>
    <xdr:to>
      <xdr:col>4</xdr:col>
      <xdr:colOff>482600</xdr:colOff>
      <xdr:row>81</xdr:row>
      <xdr:rowOff>76541</xdr:rowOff>
    </xdr:to>
    <xdr:cxnSp macro="">
      <xdr:nvCxnSpPr>
        <xdr:cNvPr id="199" name="直線コネクタ 198"/>
        <xdr:cNvCxnSpPr/>
      </xdr:nvCxnSpPr>
      <xdr:spPr>
        <a:xfrm>
          <a:off x="2336800" y="13954209"/>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66759</xdr:rowOff>
    </xdr:from>
    <xdr:to>
      <xdr:col>3</xdr:col>
      <xdr:colOff>279400</xdr:colOff>
      <xdr:row>81</xdr:row>
      <xdr:rowOff>77936</xdr:rowOff>
    </xdr:to>
    <xdr:cxnSp macro="">
      <xdr:nvCxnSpPr>
        <xdr:cNvPr id="202" name="直線コネクタ 201"/>
        <xdr:cNvCxnSpPr/>
      </xdr:nvCxnSpPr>
      <xdr:spPr>
        <a:xfrm flipV="1">
          <a:off x="1447800" y="13954209"/>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87153</xdr:rowOff>
    </xdr:from>
    <xdr:to>
      <xdr:col>7</xdr:col>
      <xdr:colOff>203200</xdr:colOff>
      <xdr:row>82</xdr:row>
      <xdr:rowOff>17303</xdr:rowOff>
    </xdr:to>
    <xdr:sp macro="" textlink="">
      <xdr:nvSpPr>
        <xdr:cNvPr id="212" name="円/楕円 211"/>
        <xdr:cNvSpPr/>
      </xdr:nvSpPr>
      <xdr:spPr>
        <a:xfrm>
          <a:off x="4902200" y="13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103680</xdr:rowOff>
    </xdr:from>
    <xdr:ext cx="762000" cy="259045"/>
    <xdr:sp macro="" textlink="">
      <xdr:nvSpPr>
        <xdr:cNvPr id="213" name="人件費・物件費等の状況該当値テキスト"/>
        <xdr:cNvSpPr txBox="1"/>
      </xdr:nvSpPr>
      <xdr:spPr>
        <a:xfrm>
          <a:off x="5041900" y="1381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54659</xdr:rowOff>
    </xdr:from>
    <xdr:to>
      <xdr:col>6</xdr:col>
      <xdr:colOff>50800</xdr:colOff>
      <xdr:row>81</xdr:row>
      <xdr:rowOff>156259</xdr:rowOff>
    </xdr:to>
    <xdr:sp macro="" textlink="">
      <xdr:nvSpPr>
        <xdr:cNvPr id="214" name="円/楕円 213"/>
        <xdr:cNvSpPr/>
      </xdr:nvSpPr>
      <xdr:spPr>
        <a:xfrm>
          <a:off x="4064000" y="13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166436</xdr:rowOff>
    </xdr:from>
    <xdr:ext cx="736600" cy="259045"/>
    <xdr:sp macro="" textlink="">
      <xdr:nvSpPr>
        <xdr:cNvPr id="215" name="テキスト ボックス 214"/>
        <xdr:cNvSpPr txBox="1"/>
      </xdr:nvSpPr>
      <xdr:spPr>
        <a:xfrm>
          <a:off x="3733800" y="1371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25741</xdr:rowOff>
    </xdr:from>
    <xdr:to>
      <xdr:col>4</xdr:col>
      <xdr:colOff>533400</xdr:colOff>
      <xdr:row>81</xdr:row>
      <xdr:rowOff>127341</xdr:rowOff>
    </xdr:to>
    <xdr:sp macro="" textlink="">
      <xdr:nvSpPr>
        <xdr:cNvPr id="216" name="円/楕円 215"/>
        <xdr:cNvSpPr/>
      </xdr:nvSpPr>
      <xdr:spPr>
        <a:xfrm>
          <a:off x="3175000" y="139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137518</xdr:rowOff>
    </xdr:from>
    <xdr:ext cx="762000" cy="259045"/>
    <xdr:sp macro="" textlink="">
      <xdr:nvSpPr>
        <xdr:cNvPr id="217" name="テキスト ボックス 216"/>
        <xdr:cNvSpPr txBox="1"/>
      </xdr:nvSpPr>
      <xdr:spPr>
        <a:xfrm>
          <a:off x="2844800" y="1368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15959</xdr:rowOff>
    </xdr:from>
    <xdr:to>
      <xdr:col>3</xdr:col>
      <xdr:colOff>330200</xdr:colOff>
      <xdr:row>81</xdr:row>
      <xdr:rowOff>117559</xdr:rowOff>
    </xdr:to>
    <xdr:sp macro="" textlink="">
      <xdr:nvSpPr>
        <xdr:cNvPr id="218" name="円/楕円 217"/>
        <xdr:cNvSpPr/>
      </xdr:nvSpPr>
      <xdr:spPr>
        <a:xfrm>
          <a:off x="2286000" y="139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127736</xdr:rowOff>
    </xdr:from>
    <xdr:ext cx="762000" cy="259045"/>
    <xdr:sp macro="" textlink="">
      <xdr:nvSpPr>
        <xdr:cNvPr id="219" name="テキスト ボックス 218"/>
        <xdr:cNvSpPr txBox="1"/>
      </xdr:nvSpPr>
      <xdr:spPr>
        <a:xfrm>
          <a:off x="1955800" y="136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27136</xdr:rowOff>
    </xdr:from>
    <xdr:to>
      <xdr:col>2</xdr:col>
      <xdr:colOff>127000</xdr:colOff>
      <xdr:row>81</xdr:row>
      <xdr:rowOff>128736</xdr:rowOff>
    </xdr:to>
    <xdr:sp macro="" textlink="">
      <xdr:nvSpPr>
        <xdr:cNvPr id="220" name="円/楕円 219"/>
        <xdr:cNvSpPr/>
      </xdr:nvSpPr>
      <xdr:spPr>
        <a:xfrm>
          <a:off x="1397000" y="13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138913</xdr:rowOff>
    </xdr:from>
    <xdr:ext cx="762000" cy="259045"/>
    <xdr:sp macro="" textlink="">
      <xdr:nvSpPr>
        <xdr:cNvPr id="221" name="テキスト ボックス 220"/>
        <xdr:cNvSpPr txBox="1"/>
      </xdr:nvSpPr>
      <xdr:spPr>
        <a:xfrm>
          <a:off x="1066800" y="1368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98.5</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ポイント上回って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、昨年度と比較して</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している。地域の民間企業の平均給与の状況を踏まえるとともに、人事評価等を活用した給与の適正化を図</a:t>
          </a:r>
          <a:r>
            <a:rPr kumimoji="1" lang="ja-JP" altLang="en-US" sz="1100">
              <a:solidFill>
                <a:schemeClr val="dk1"/>
              </a:solidFill>
              <a:latin typeface="+mn-lt"/>
              <a:ea typeface="+mn-ea"/>
              <a:cs typeface="+mn-cs"/>
            </a:rPr>
            <a:t>っていく</a:t>
          </a:r>
          <a:r>
            <a:rPr kumimoji="1" lang="ja-JP" altLang="ja-JP" sz="110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22073</xdr:rowOff>
    </xdr:to>
    <xdr:cxnSp macro="">
      <xdr:nvCxnSpPr>
        <xdr:cNvPr id="252" name="直線コネクタ 251"/>
        <xdr:cNvCxnSpPr/>
      </xdr:nvCxnSpPr>
      <xdr:spPr>
        <a:xfrm flipV="1">
          <a:off x="17018000" y="13674271"/>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165600</xdr:rowOff>
    </xdr:from>
    <xdr:ext cx="762000" cy="259045"/>
    <xdr:sp macro="" textlink="">
      <xdr:nvSpPr>
        <xdr:cNvPr id="253" name="給与水準   （国との比較）最小値テキスト"/>
        <xdr:cNvSpPr txBox="1"/>
      </xdr:nvSpPr>
      <xdr:spPr>
        <a:xfrm>
          <a:off x="17106900" y="1491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87</xdr:row>
      <xdr:rowOff>22073</xdr:rowOff>
    </xdr:from>
    <xdr:to>
      <xdr:col>24</xdr:col>
      <xdr:colOff>647700</xdr:colOff>
      <xdr:row>87</xdr:row>
      <xdr:rowOff>22073</xdr:rowOff>
    </xdr:to>
    <xdr:cxnSp macro="">
      <xdr:nvCxnSpPr>
        <xdr:cNvPr id="254" name="直線コネクタ 253"/>
        <xdr:cNvCxnSpPr/>
      </xdr:nvCxnSpPr>
      <xdr:spPr>
        <a:xfrm>
          <a:off x="16929100" y="149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65314</xdr:rowOff>
    </xdr:to>
    <xdr:cxnSp macro="">
      <xdr:nvCxnSpPr>
        <xdr:cNvPr id="257" name="直線コネクタ 256"/>
        <xdr:cNvCxnSpPr/>
      </xdr:nvCxnSpPr>
      <xdr:spPr>
        <a:xfrm flipV="1">
          <a:off x="16179800" y="143751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8"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9" name="フローチャート : 判断 258"/>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65314</xdr:rowOff>
    </xdr:to>
    <xdr:cxnSp macro="">
      <xdr:nvCxnSpPr>
        <xdr:cNvPr id="260" name="直線コネクタ 259"/>
        <xdr:cNvCxnSpPr/>
      </xdr:nvCxnSpPr>
      <xdr:spPr>
        <a:xfrm>
          <a:off x="15290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1" name="フローチャート : 判断 260"/>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2" name="テキスト ボックス 261"/>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149377</xdr:rowOff>
    </xdr:to>
    <xdr:cxnSp macro="">
      <xdr:nvCxnSpPr>
        <xdr:cNvPr id="263" name="直線コネクタ 262"/>
        <xdr:cNvCxnSpPr/>
      </xdr:nvCxnSpPr>
      <xdr:spPr>
        <a:xfrm flipV="1">
          <a:off x="14401800" y="14444134"/>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70152</xdr:rowOff>
    </xdr:from>
    <xdr:to>
      <xdr:col>22</xdr:col>
      <xdr:colOff>254000</xdr:colOff>
      <xdr:row>83</xdr:row>
      <xdr:rowOff>302</xdr:rowOff>
    </xdr:to>
    <xdr:sp macro="" textlink="">
      <xdr:nvSpPr>
        <xdr:cNvPr id="264" name="フローチャート : 判断 263"/>
        <xdr:cNvSpPr/>
      </xdr:nvSpPr>
      <xdr:spPr>
        <a:xfrm>
          <a:off x="15240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10479</xdr:rowOff>
    </xdr:from>
    <xdr:ext cx="762000" cy="259045"/>
    <xdr:sp macro="" textlink="">
      <xdr:nvSpPr>
        <xdr:cNvPr id="265" name="テキスト ボックス 264"/>
        <xdr:cNvSpPr txBox="1"/>
      </xdr:nvSpPr>
      <xdr:spPr>
        <a:xfrm>
          <a:off x="14909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88</xdr:row>
      <xdr:rowOff>149377</xdr:rowOff>
    </xdr:to>
    <xdr:cxnSp macro="">
      <xdr:nvCxnSpPr>
        <xdr:cNvPr id="266" name="直線コネクタ 265"/>
        <xdr:cNvCxnSpPr/>
      </xdr:nvCxnSpPr>
      <xdr:spPr>
        <a:xfrm>
          <a:off x="13512800" y="151795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109159</xdr:rowOff>
    </xdr:from>
    <xdr:to>
      <xdr:col>21</xdr:col>
      <xdr:colOff>50800</xdr:colOff>
      <xdr:row>88</xdr:row>
      <xdr:rowOff>39309</xdr:rowOff>
    </xdr:to>
    <xdr:sp macro="" textlink="">
      <xdr:nvSpPr>
        <xdr:cNvPr id="267" name="フローチャート : 判断 266"/>
        <xdr:cNvSpPr/>
      </xdr:nvSpPr>
      <xdr:spPr>
        <a:xfrm>
          <a:off x="14351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68" name="テキスト ボックス 267"/>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9" name="フローチャート : 判断 268"/>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0" name="テキスト ボックス 269"/>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6" name="円/楕円 275"/>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7"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8" name="円/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79" name="テキスト ボックス 278"/>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0" name="円/楕円 279"/>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1" name="テキスト ボックス 280"/>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2" name="円/楕円 281"/>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3" name="テキスト ボックス 282"/>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41123</xdr:rowOff>
    </xdr:from>
    <xdr:to>
      <xdr:col>19</xdr:col>
      <xdr:colOff>533400</xdr:colOff>
      <xdr:row>88</xdr:row>
      <xdr:rowOff>142723</xdr:rowOff>
    </xdr:to>
    <xdr:sp macro="" textlink="">
      <xdr:nvSpPr>
        <xdr:cNvPr id="284" name="円/楕円 283"/>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127500</xdr:rowOff>
    </xdr:from>
    <xdr:ext cx="762000" cy="259045"/>
    <xdr:sp macro="" textlink="">
      <xdr:nvSpPr>
        <xdr:cNvPr id="285" name="テキスト ボックス 284"/>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9.11</a:t>
          </a:r>
          <a:r>
            <a:rPr kumimoji="1" lang="ja-JP" altLang="ja-JP" sz="1100">
              <a:solidFill>
                <a:schemeClr val="dk1"/>
              </a:solidFill>
              <a:latin typeface="+mn-lt"/>
              <a:ea typeface="+mn-ea"/>
              <a:cs typeface="+mn-cs"/>
            </a:rPr>
            <a:t>人と、類似団体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0.32</a:t>
          </a:r>
          <a:r>
            <a:rPr kumimoji="1" lang="ja-JP" altLang="ja-JP" sz="1100">
              <a:solidFill>
                <a:schemeClr val="dk1"/>
              </a:solidFill>
              <a:latin typeface="+mn-lt"/>
              <a:ea typeface="+mn-ea"/>
              <a:cs typeface="+mn-cs"/>
            </a:rPr>
            <a:t>人</a:t>
          </a:r>
          <a:r>
            <a:rPr kumimoji="1" lang="ja-JP" altLang="en-US" sz="1100">
              <a:solidFill>
                <a:schemeClr val="dk1"/>
              </a:solidFill>
              <a:latin typeface="+mn-lt"/>
              <a:ea typeface="+mn-ea"/>
              <a:cs typeface="+mn-cs"/>
            </a:rPr>
            <a:t>上回っており</a:t>
          </a:r>
          <a:r>
            <a:rPr kumimoji="1" lang="ja-JP" altLang="ja-JP" sz="1100">
              <a:solidFill>
                <a:schemeClr val="dk1"/>
              </a:solidFill>
              <a:latin typeface="+mn-lt"/>
              <a:ea typeface="+mn-ea"/>
              <a:cs typeface="+mn-cs"/>
            </a:rPr>
            <a:t>、昨年度と比較すると</a:t>
          </a:r>
          <a:r>
            <a:rPr kumimoji="1" lang="en-US" altLang="ja-JP" sz="1100">
              <a:solidFill>
                <a:schemeClr val="dk1"/>
              </a:solidFill>
              <a:latin typeface="+mn-lt"/>
              <a:ea typeface="+mn-ea"/>
              <a:cs typeface="+mn-cs"/>
            </a:rPr>
            <a:t>0.19</a:t>
          </a:r>
          <a:r>
            <a:rPr kumimoji="1" lang="ja-JP" altLang="ja-JP" sz="1100">
              <a:solidFill>
                <a:schemeClr val="dk1"/>
              </a:solidFill>
              <a:latin typeface="+mn-lt"/>
              <a:ea typeface="+mn-ea"/>
              <a:cs typeface="+mn-cs"/>
            </a:rPr>
            <a:t>人</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している。職員数については、</a:t>
          </a:r>
          <a:r>
            <a:rPr kumimoji="1" lang="ja-JP" altLang="en-US" sz="1100">
              <a:solidFill>
                <a:schemeClr val="dk1"/>
              </a:solidFill>
              <a:latin typeface="+mn-lt"/>
              <a:ea typeface="+mn-ea"/>
              <a:cs typeface="+mn-cs"/>
            </a:rPr>
            <a:t>現在</a:t>
          </a:r>
          <a:r>
            <a:rPr kumimoji="1" lang="ja-JP" altLang="ja-JP" sz="1100">
              <a:solidFill>
                <a:schemeClr val="dk1"/>
              </a:solidFill>
              <a:latin typeface="+mn-lt"/>
              <a:ea typeface="+mn-ea"/>
              <a:cs typeface="+mn-cs"/>
            </a:rPr>
            <a:t>第５次定員適正化計画に基づき整理を進めている。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43129</xdr:rowOff>
    </xdr:from>
    <xdr:to>
      <xdr:col>24</xdr:col>
      <xdr:colOff>558800</xdr:colOff>
      <xdr:row>61</xdr:row>
      <xdr:rowOff>52298</xdr:rowOff>
    </xdr:to>
    <xdr:cxnSp macro="">
      <xdr:nvCxnSpPr>
        <xdr:cNvPr id="317" name="直線コネクタ 316"/>
        <xdr:cNvCxnSpPr/>
      </xdr:nvCxnSpPr>
      <xdr:spPr>
        <a:xfrm>
          <a:off x="16179800" y="10501579"/>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36855</xdr:rowOff>
    </xdr:from>
    <xdr:to>
      <xdr:col>23</xdr:col>
      <xdr:colOff>406400</xdr:colOff>
      <xdr:row>61</xdr:row>
      <xdr:rowOff>43129</xdr:rowOff>
    </xdr:to>
    <xdr:cxnSp macro="">
      <xdr:nvCxnSpPr>
        <xdr:cNvPr id="320" name="直線コネクタ 319"/>
        <xdr:cNvCxnSpPr/>
      </xdr:nvCxnSpPr>
      <xdr:spPr>
        <a:xfrm>
          <a:off x="15290800" y="1049530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21" name="フローチャート : 判断 320"/>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2" name="テキスト ボックス 321"/>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36855</xdr:rowOff>
    </xdr:from>
    <xdr:to>
      <xdr:col>22</xdr:col>
      <xdr:colOff>203200</xdr:colOff>
      <xdr:row>61</xdr:row>
      <xdr:rowOff>36855</xdr:rowOff>
    </xdr:to>
    <xdr:cxnSp macro="">
      <xdr:nvCxnSpPr>
        <xdr:cNvPr id="323" name="直線コネクタ 322"/>
        <xdr:cNvCxnSpPr/>
      </xdr:nvCxnSpPr>
      <xdr:spPr>
        <a:xfrm>
          <a:off x="14401800" y="10495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4" name="フローチャート : 判断 323"/>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5" name="テキスト ボックス 324"/>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33960</xdr:rowOff>
    </xdr:from>
    <xdr:to>
      <xdr:col>21</xdr:col>
      <xdr:colOff>0</xdr:colOff>
      <xdr:row>61</xdr:row>
      <xdr:rowOff>36855</xdr:rowOff>
    </xdr:to>
    <xdr:cxnSp macro="">
      <xdr:nvCxnSpPr>
        <xdr:cNvPr id="326" name="直線コネクタ 325"/>
        <xdr:cNvCxnSpPr/>
      </xdr:nvCxnSpPr>
      <xdr:spPr>
        <a:xfrm>
          <a:off x="13512800" y="1049241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7" name="フローチャート :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9" name="フローチャート : 判断 328"/>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30" name="テキスト ボックス 329"/>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1498</xdr:rowOff>
    </xdr:from>
    <xdr:to>
      <xdr:col>24</xdr:col>
      <xdr:colOff>609600</xdr:colOff>
      <xdr:row>61</xdr:row>
      <xdr:rowOff>103098</xdr:rowOff>
    </xdr:to>
    <xdr:sp macro="" textlink="">
      <xdr:nvSpPr>
        <xdr:cNvPr id="336" name="円/楕円 335"/>
        <xdr:cNvSpPr/>
      </xdr:nvSpPr>
      <xdr:spPr>
        <a:xfrm>
          <a:off x="169672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145025</xdr:rowOff>
    </xdr:from>
    <xdr:ext cx="762000" cy="259045"/>
    <xdr:sp macro="" textlink="">
      <xdr:nvSpPr>
        <xdr:cNvPr id="337" name="定員管理の状況該当値テキスト"/>
        <xdr:cNvSpPr txBox="1"/>
      </xdr:nvSpPr>
      <xdr:spPr>
        <a:xfrm>
          <a:off x="17106900" y="1043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163779</xdr:rowOff>
    </xdr:from>
    <xdr:to>
      <xdr:col>23</xdr:col>
      <xdr:colOff>457200</xdr:colOff>
      <xdr:row>61</xdr:row>
      <xdr:rowOff>93929</xdr:rowOff>
    </xdr:to>
    <xdr:sp macro="" textlink="">
      <xdr:nvSpPr>
        <xdr:cNvPr id="338" name="円/楕円 337"/>
        <xdr:cNvSpPr/>
      </xdr:nvSpPr>
      <xdr:spPr>
        <a:xfrm>
          <a:off x="16129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104106</xdr:rowOff>
    </xdr:from>
    <xdr:ext cx="736600" cy="259045"/>
    <xdr:sp macro="" textlink="">
      <xdr:nvSpPr>
        <xdr:cNvPr id="339" name="テキスト ボックス 338"/>
        <xdr:cNvSpPr txBox="1"/>
      </xdr:nvSpPr>
      <xdr:spPr>
        <a:xfrm>
          <a:off x="15798800" y="1021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157505</xdr:rowOff>
    </xdr:from>
    <xdr:to>
      <xdr:col>22</xdr:col>
      <xdr:colOff>254000</xdr:colOff>
      <xdr:row>61</xdr:row>
      <xdr:rowOff>87655</xdr:rowOff>
    </xdr:to>
    <xdr:sp macro="" textlink="">
      <xdr:nvSpPr>
        <xdr:cNvPr id="340" name="円/楕円 339"/>
        <xdr:cNvSpPr/>
      </xdr:nvSpPr>
      <xdr:spPr>
        <a:xfrm>
          <a:off x="15240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97832</xdr:rowOff>
    </xdr:from>
    <xdr:ext cx="762000" cy="259045"/>
    <xdr:sp macro="" textlink="">
      <xdr:nvSpPr>
        <xdr:cNvPr id="341" name="テキスト ボックス 340"/>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157505</xdr:rowOff>
    </xdr:from>
    <xdr:to>
      <xdr:col>21</xdr:col>
      <xdr:colOff>50800</xdr:colOff>
      <xdr:row>61</xdr:row>
      <xdr:rowOff>87655</xdr:rowOff>
    </xdr:to>
    <xdr:sp macro="" textlink="">
      <xdr:nvSpPr>
        <xdr:cNvPr id="342" name="円/楕円 341"/>
        <xdr:cNvSpPr/>
      </xdr:nvSpPr>
      <xdr:spPr>
        <a:xfrm>
          <a:off x="14351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97832</xdr:rowOff>
    </xdr:from>
    <xdr:ext cx="762000" cy="259045"/>
    <xdr:sp macro="" textlink="">
      <xdr:nvSpPr>
        <xdr:cNvPr id="343" name="テキスト ボックス 342"/>
        <xdr:cNvSpPr txBox="1"/>
      </xdr:nvSpPr>
      <xdr:spPr>
        <a:xfrm>
          <a:off x="14020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154610</xdr:rowOff>
    </xdr:from>
    <xdr:to>
      <xdr:col>19</xdr:col>
      <xdr:colOff>533400</xdr:colOff>
      <xdr:row>61</xdr:row>
      <xdr:rowOff>84760</xdr:rowOff>
    </xdr:to>
    <xdr:sp macro="" textlink="">
      <xdr:nvSpPr>
        <xdr:cNvPr id="344" name="円/楕円 343"/>
        <xdr:cNvSpPr/>
      </xdr:nvSpPr>
      <xdr:spPr>
        <a:xfrm>
          <a:off x="13462000" y="104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94937</xdr:rowOff>
    </xdr:from>
    <xdr:ext cx="762000" cy="259045"/>
    <xdr:sp macro="" textlink="">
      <xdr:nvSpPr>
        <xdr:cNvPr id="345" name="テキスト ボックス 344"/>
        <xdr:cNvSpPr txBox="1"/>
      </xdr:nvSpPr>
      <xdr:spPr>
        <a:xfrm>
          <a:off x="13131800" y="102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8.6%</a:t>
          </a:r>
          <a:r>
            <a:rPr kumimoji="1" lang="ja-JP" altLang="ja-JP" sz="1100">
              <a:solidFill>
                <a:schemeClr val="dk1"/>
              </a:solidFill>
              <a:latin typeface="+mn-lt"/>
              <a:ea typeface="+mn-ea"/>
              <a:cs typeface="+mn-cs"/>
            </a:rPr>
            <a:t>と、地方債許可基準の</a:t>
          </a:r>
          <a:r>
            <a:rPr kumimoji="1" lang="en-US" altLang="ja-JP" sz="1100">
              <a:solidFill>
                <a:schemeClr val="dk1"/>
              </a:solidFill>
              <a:latin typeface="+mn-lt"/>
              <a:ea typeface="+mn-ea"/>
              <a:cs typeface="+mn-cs"/>
            </a:rPr>
            <a:t>18.0%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9.4</a:t>
          </a:r>
          <a:r>
            <a:rPr kumimoji="1" lang="ja-JP" altLang="ja-JP" sz="1100">
              <a:solidFill>
                <a:schemeClr val="dk1"/>
              </a:solidFill>
              <a:latin typeface="+mn-lt"/>
              <a:ea typeface="+mn-ea"/>
              <a:cs typeface="+mn-cs"/>
            </a:rPr>
            <a:t>ポイント下回っており、昨年度と比較しても</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している。これは、</a:t>
          </a:r>
          <a:r>
            <a:rPr kumimoji="1" lang="ja-JP" altLang="en-US" sz="1100">
              <a:solidFill>
                <a:schemeClr val="dk1"/>
              </a:solidFill>
              <a:latin typeface="+mn-lt"/>
              <a:ea typeface="+mn-ea"/>
              <a:cs typeface="+mn-cs"/>
            </a:rPr>
            <a:t>一般会計において過去の</a:t>
          </a:r>
          <a:r>
            <a:rPr kumimoji="1" lang="ja-JP" altLang="ja-JP" sz="1100">
              <a:solidFill>
                <a:schemeClr val="dk1"/>
              </a:solidFill>
              <a:latin typeface="+mn-lt"/>
              <a:ea typeface="+mn-ea"/>
              <a:cs typeface="+mn-cs"/>
            </a:rPr>
            <a:t>大型事業</a:t>
          </a:r>
          <a:r>
            <a:rPr kumimoji="1" lang="ja-JP" altLang="en-US" sz="1100">
              <a:solidFill>
                <a:schemeClr val="dk1"/>
              </a:solidFill>
              <a:latin typeface="+mn-lt"/>
              <a:ea typeface="+mn-ea"/>
              <a:cs typeface="+mn-cs"/>
            </a:rPr>
            <a:t>に充てた起債の償還終了</a:t>
          </a:r>
          <a:r>
            <a:rPr kumimoji="1" lang="ja-JP" altLang="ja-JP" sz="1100">
              <a:solidFill>
                <a:schemeClr val="dk1"/>
              </a:solidFill>
              <a:latin typeface="+mn-lt"/>
              <a:ea typeface="+mn-ea"/>
              <a:cs typeface="+mn-cs"/>
            </a:rPr>
            <a:t>よって、元利償還金</a:t>
          </a:r>
          <a:r>
            <a:rPr kumimoji="1" lang="ja-JP" altLang="en-US" sz="1100">
              <a:solidFill>
                <a:schemeClr val="dk1"/>
              </a:solidFill>
              <a:latin typeface="+mn-lt"/>
              <a:ea typeface="+mn-ea"/>
              <a:cs typeface="+mn-cs"/>
            </a:rPr>
            <a:t>が減少したこと及び公営企業会計への</a:t>
          </a:r>
          <a:r>
            <a:rPr kumimoji="1" lang="ja-JP" altLang="ja-JP" sz="1100">
              <a:solidFill>
                <a:schemeClr val="dk1"/>
              </a:solidFill>
              <a:latin typeface="+mn-lt"/>
              <a:ea typeface="+mn-ea"/>
              <a:cs typeface="+mn-cs"/>
            </a:rPr>
            <a:t>地方債償還の財源とする繰入等の金額が減少したためである。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本年度借入を行った給食センター</a:t>
          </a:r>
          <a:r>
            <a:rPr kumimoji="1" lang="ja-JP" altLang="ja-JP" sz="1100">
              <a:solidFill>
                <a:schemeClr val="dk1"/>
              </a:solidFill>
              <a:latin typeface="+mn-lt"/>
              <a:ea typeface="+mn-ea"/>
              <a:cs typeface="+mn-cs"/>
            </a:rPr>
            <a:t>の建設事業</a:t>
          </a:r>
          <a:r>
            <a:rPr kumimoji="1" lang="ja-JP" altLang="en-US" sz="1100">
              <a:solidFill>
                <a:schemeClr val="dk1"/>
              </a:solidFill>
              <a:latin typeface="+mn-lt"/>
              <a:ea typeface="+mn-ea"/>
              <a:cs typeface="+mn-cs"/>
            </a:rPr>
            <a:t>に充てた</a:t>
          </a:r>
          <a:r>
            <a:rPr kumimoji="1" lang="ja-JP" altLang="ja-JP" sz="1100">
              <a:solidFill>
                <a:schemeClr val="dk1"/>
              </a:solidFill>
              <a:latin typeface="+mn-lt"/>
              <a:ea typeface="+mn-ea"/>
              <a:cs typeface="+mn-cs"/>
            </a:rPr>
            <a:t>起債の償還</a:t>
          </a:r>
          <a:r>
            <a:rPr kumimoji="1" lang="ja-JP" altLang="en-US" sz="1100">
              <a:solidFill>
                <a:schemeClr val="dk1"/>
              </a:solidFill>
              <a:latin typeface="+mn-lt"/>
              <a:ea typeface="+mn-ea"/>
              <a:cs typeface="+mn-cs"/>
            </a:rPr>
            <a:t>が始まること</a:t>
          </a:r>
          <a:r>
            <a:rPr kumimoji="1" lang="ja-JP" altLang="ja-JP" sz="1100">
              <a:solidFill>
                <a:schemeClr val="dk1"/>
              </a:solidFill>
              <a:latin typeface="+mn-lt"/>
              <a:ea typeface="+mn-ea"/>
              <a:cs typeface="+mn-cs"/>
            </a:rPr>
            <a:t>により、公債費の増が見込まれるため、大型起債事業については</a:t>
          </a:r>
          <a:r>
            <a:rPr kumimoji="1" lang="ja-JP" altLang="en-US" sz="1100">
              <a:solidFill>
                <a:schemeClr val="dk1"/>
              </a:solidFill>
              <a:latin typeface="+mn-lt"/>
              <a:ea typeface="+mn-ea"/>
              <a:cs typeface="+mn-cs"/>
            </a:rPr>
            <a:t>内容の</a:t>
          </a:r>
          <a:r>
            <a:rPr kumimoji="1" lang="ja-JP" altLang="ja-JP" sz="1100">
              <a:solidFill>
                <a:schemeClr val="dk1"/>
              </a:solidFill>
              <a:latin typeface="+mn-lt"/>
              <a:ea typeface="+mn-ea"/>
              <a:cs typeface="+mn-cs"/>
            </a:rPr>
            <a:t>十分</a:t>
          </a:r>
          <a:r>
            <a:rPr kumimoji="1" lang="ja-JP" altLang="en-US" sz="1100">
              <a:solidFill>
                <a:schemeClr val="dk1"/>
              </a:solidFill>
              <a:latin typeface="+mn-lt"/>
              <a:ea typeface="+mn-ea"/>
              <a:cs typeface="+mn-cs"/>
            </a:rPr>
            <a:t>な</a:t>
          </a:r>
          <a:r>
            <a:rPr kumimoji="1" lang="ja-JP" altLang="ja-JP" sz="1100">
              <a:solidFill>
                <a:schemeClr val="dk1"/>
              </a:solidFill>
              <a:latin typeface="+mn-lt"/>
              <a:ea typeface="+mn-ea"/>
              <a:cs typeface="+mn-cs"/>
            </a:rPr>
            <a:t>精査を行うとともに、</a:t>
          </a:r>
          <a:r>
            <a:rPr kumimoji="1" lang="ja-JP" altLang="en-US" sz="1100">
              <a:solidFill>
                <a:schemeClr val="dk1"/>
              </a:solidFill>
              <a:latin typeface="+mn-lt"/>
              <a:ea typeface="+mn-ea"/>
              <a:cs typeface="+mn-cs"/>
            </a:rPr>
            <a:t>既に借入を行っているものについては、</a:t>
          </a:r>
          <a:r>
            <a:rPr kumimoji="1" lang="ja-JP" altLang="ja-JP" sz="1100">
              <a:solidFill>
                <a:schemeClr val="dk1"/>
              </a:solidFill>
              <a:latin typeface="+mn-lt"/>
              <a:ea typeface="+mn-ea"/>
              <a:cs typeface="+mn-cs"/>
            </a:rPr>
            <a:t>繰上償還や借換え等も検討していく必要がある。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14394</xdr:rowOff>
    </xdr:from>
    <xdr:to>
      <xdr:col>24</xdr:col>
      <xdr:colOff>558800</xdr:colOff>
      <xdr:row>40</xdr:row>
      <xdr:rowOff>143087</xdr:rowOff>
    </xdr:to>
    <xdr:cxnSp macro="">
      <xdr:nvCxnSpPr>
        <xdr:cNvPr id="379" name="直線コネクタ 378"/>
        <xdr:cNvCxnSpPr/>
      </xdr:nvCxnSpPr>
      <xdr:spPr>
        <a:xfrm flipV="1">
          <a:off x="16179800" y="687239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80"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143087</xdr:rowOff>
    </xdr:from>
    <xdr:to>
      <xdr:col>23</xdr:col>
      <xdr:colOff>406400</xdr:colOff>
      <xdr:row>41</xdr:row>
      <xdr:rowOff>68156</xdr:rowOff>
    </xdr:to>
    <xdr:cxnSp macro="">
      <xdr:nvCxnSpPr>
        <xdr:cNvPr id="382" name="直線コネクタ 381"/>
        <xdr:cNvCxnSpPr/>
      </xdr:nvCxnSpPr>
      <xdr:spPr>
        <a:xfrm flipV="1">
          <a:off x="15290800" y="70010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3" name="フローチャート : 判断 382"/>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4" name="テキスト ボックス 383"/>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41</xdr:row>
      <xdr:rowOff>124460</xdr:rowOff>
    </xdr:to>
    <xdr:cxnSp macro="">
      <xdr:nvCxnSpPr>
        <xdr:cNvPr id="385" name="直線コネクタ 384"/>
        <xdr:cNvCxnSpPr/>
      </xdr:nvCxnSpPr>
      <xdr:spPr>
        <a:xfrm flipV="1">
          <a:off x="14401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6" name="フローチャート : 判断 385"/>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7" name="テキスト ボックス 38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9313</xdr:rowOff>
    </xdr:to>
    <xdr:cxnSp macro="">
      <xdr:nvCxnSpPr>
        <xdr:cNvPr id="388" name="直線コネクタ 387"/>
        <xdr:cNvCxnSpPr/>
      </xdr:nvCxnSpPr>
      <xdr:spPr>
        <a:xfrm flipV="1">
          <a:off x="13512800" y="71539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9" name="フローチャート : 判断 388"/>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0" name="テキスト ボックス 389"/>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1" name="フローチャート : 判断 390"/>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2" name="テキスト ボックス 391"/>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98" name="円/楕円 397"/>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151571</xdr:rowOff>
    </xdr:from>
    <xdr:ext cx="762000" cy="259045"/>
    <xdr:sp macro="" textlink="">
      <xdr:nvSpPr>
        <xdr:cNvPr id="399"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92287</xdr:rowOff>
    </xdr:from>
    <xdr:to>
      <xdr:col>23</xdr:col>
      <xdr:colOff>457200</xdr:colOff>
      <xdr:row>41</xdr:row>
      <xdr:rowOff>22437</xdr:rowOff>
    </xdr:to>
    <xdr:sp macro="" textlink="">
      <xdr:nvSpPr>
        <xdr:cNvPr id="400" name="円/楕円 399"/>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401" name="テキスト ボックス 400"/>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2" name="円/楕円 401"/>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3" name="テキスト ボックス 40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4" name="円/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5" name="テキスト ボックス 40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6" name="円/楕円 405"/>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407" name="テキスト ボックス 406"/>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56.8%</a:t>
          </a:r>
          <a:r>
            <a:rPr kumimoji="1" lang="ja-JP" altLang="ja-JP" sz="1100">
              <a:solidFill>
                <a:schemeClr val="dk1"/>
              </a:solidFill>
              <a:latin typeface="+mn-lt"/>
              <a:ea typeface="+mn-ea"/>
              <a:cs typeface="+mn-cs"/>
            </a:rPr>
            <a:t>と早期健全化基準</a:t>
          </a:r>
          <a:r>
            <a:rPr kumimoji="1" lang="en-US" altLang="ja-JP" sz="1100">
              <a:solidFill>
                <a:schemeClr val="dk1"/>
              </a:solidFill>
              <a:latin typeface="+mn-lt"/>
              <a:ea typeface="+mn-ea"/>
              <a:cs typeface="+mn-cs"/>
            </a:rPr>
            <a:t>350.0%</a:t>
          </a:r>
          <a:r>
            <a:rPr kumimoji="1" lang="ja-JP" altLang="ja-JP" sz="1100">
              <a:solidFill>
                <a:schemeClr val="dk1"/>
              </a:solidFill>
              <a:latin typeface="+mn-lt"/>
              <a:ea typeface="+mn-ea"/>
              <a:cs typeface="+mn-cs"/>
            </a:rPr>
            <a:t>を</a:t>
          </a:r>
          <a:r>
            <a:rPr kumimoji="1" lang="en-US" altLang="ja-JP" sz="1100">
              <a:solidFill>
                <a:schemeClr val="dk1"/>
              </a:solidFill>
              <a:latin typeface="+mn-lt"/>
              <a:ea typeface="+mn-ea"/>
              <a:cs typeface="+mn-cs"/>
            </a:rPr>
            <a:t>293.2%</a:t>
          </a:r>
          <a:r>
            <a:rPr kumimoji="1" lang="ja-JP" altLang="ja-JP" sz="1100">
              <a:solidFill>
                <a:schemeClr val="dk1"/>
              </a:solidFill>
              <a:latin typeface="+mn-lt"/>
              <a:ea typeface="+mn-ea"/>
              <a:cs typeface="+mn-cs"/>
            </a:rPr>
            <a:t>下回って</a:t>
          </a:r>
          <a:r>
            <a:rPr kumimoji="1" lang="ja-JP" altLang="en-US" sz="1100">
              <a:solidFill>
                <a:schemeClr val="dk1"/>
              </a:solidFill>
              <a:latin typeface="+mn-lt"/>
              <a:ea typeface="+mn-ea"/>
              <a:cs typeface="+mn-cs"/>
            </a:rPr>
            <a:t>はいるものの</a:t>
          </a:r>
          <a:r>
            <a:rPr kumimoji="1" lang="ja-JP" altLang="ja-JP" sz="1100">
              <a:solidFill>
                <a:schemeClr val="dk1"/>
              </a:solidFill>
              <a:latin typeface="+mn-lt"/>
              <a:ea typeface="+mn-ea"/>
              <a:cs typeface="+mn-cs"/>
            </a:rPr>
            <a:t>、昨年度と比較して</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増加した</a:t>
          </a:r>
          <a:r>
            <a:rPr kumimoji="1" lang="ja-JP" altLang="ja-JP" sz="1100">
              <a:solidFill>
                <a:schemeClr val="dk1"/>
              </a:solidFill>
              <a:latin typeface="+mn-lt"/>
              <a:ea typeface="+mn-ea"/>
              <a:cs typeface="+mn-cs"/>
            </a:rPr>
            <a:t>。これは、</a:t>
          </a:r>
          <a:r>
            <a:rPr kumimoji="1" lang="ja-JP" altLang="en-US" sz="1100">
              <a:solidFill>
                <a:schemeClr val="dk1"/>
              </a:solidFill>
              <a:latin typeface="+mn-lt"/>
              <a:ea typeface="+mn-ea"/>
              <a:cs typeface="+mn-cs"/>
            </a:rPr>
            <a:t>主に給食センターを建設したことによる一般会計における地方債現在高及び退職手当負担見込額の増加に</a:t>
          </a:r>
          <a:r>
            <a:rPr kumimoji="1" lang="ja-JP" altLang="ja-JP" sz="1100">
              <a:solidFill>
                <a:schemeClr val="dk1"/>
              </a:solidFill>
              <a:latin typeface="+mn-lt"/>
              <a:ea typeface="+mn-ea"/>
              <a:cs typeface="+mn-cs"/>
            </a:rPr>
            <a:t>よる</a:t>
          </a:r>
          <a:r>
            <a:rPr kumimoji="1" lang="ja-JP" altLang="en-US" sz="1100">
              <a:solidFill>
                <a:schemeClr val="dk1"/>
              </a:solidFill>
              <a:latin typeface="+mn-lt"/>
              <a:ea typeface="+mn-ea"/>
              <a:cs typeface="+mn-cs"/>
            </a:rPr>
            <a:t>将来負担額の増加による</a:t>
          </a:r>
          <a:r>
            <a:rPr kumimoji="1" lang="ja-JP" altLang="ja-JP" sz="1100">
              <a:solidFill>
                <a:schemeClr val="dk1"/>
              </a:solidFill>
              <a:latin typeface="+mn-lt"/>
              <a:ea typeface="+mn-ea"/>
              <a:cs typeface="+mn-cs"/>
            </a:rPr>
            <a:t>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さらなる</a:t>
          </a:r>
          <a:r>
            <a:rPr kumimoji="1" lang="ja-JP" altLang="ja-JP" sz="1100">
              <a:solidFill>
                <a:schemeClr val="dk1"/>
              </a:solidFill>
              <a:latin typeface="+mn-lt"/>
              <a:ea typeface="+mn-ea"/>
              <a:cs typeface="+mn-cs"/>
            </a:rPr>
            <a:t>大型施設の建設事業</a:t>
          </a:r>
          <a:r>
            <a:rPr kumimoji="1" lang="ja-JP" altLang="en-US" sz="1100">
              <a:solidFill>
                <a:schemeClr val="dk1"/>
              </a:solidFill>
              <a:latin typeface="+mn-lt"/>
              <a:ea typeface="+mn-ea"/>
              <a:cs typeface="+mn-cs"/>
            </a:rPr>
            <a:t>が予定されており、</a:t>
          </a:r>
          <a:r>
            <a:rPr kumimoji="1" lang="ja-JP" altLang="ja-JP" sz="1100">
              <a:solidFill>
                <a:schemeClr val="dk1"/>
              </a:solidFill>
              <a:latin typeface="+mn-lt"/>
              <a:ea typeface="+mn-ea"/>
              <a:cs typeface="+mn-cs"/>
            </a:rPr>
            <a:t>地方債残高の増加は避けられないため、事業費の精査、借入を行うにあたって条件の有利な起債の選択及び、基金積立額の拡充による起債額の抑制等十分検討していく必要がある。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5262</xdr:rowOff>
    </xdr:from>
    <xdr:to>
      <xdr:col>24</xdr:col>
      <xdr:colOff>558800</xdr:colOff>
      <xdr:row>17</xdr:row>
      <xdr:rowOff>51223</xdr:rowOff>
    </xdr:to>
    <xdr:cxnSp macro="">
      <xdr:nvCxnSpPr>
        <xdr:cNvPr id="443" name="直線コネクタ 442"/>
        <xdr:cNvCxnSpPr/>
      </xdr:nvCxnSpPr>
      <xdr:spPr>
        <a:xfrm>
          <a:off x="16179800" y="291991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4"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5262</xdr:rowOff>
    </xdr:from>
    <xdr:to>
      <xdr:col>23</xdr:col>
      <xdr:colOff>406400</xdr:colOff>
      <xdr:row>17</xdr:row>
      <xdr:rowOff>120166</xdr:rowOff>
    </xdr:to>
    <xdr:cxnSp macro="">
      <xdr:nvCxnSpPr>
        <xdr:cNvPr id="446" name="直線コネクタ 445"/>
        <xdr:cNvCxnSpPr/>
      </xdr:nvCxnSpPr>
      <xdr:spPr>
        <a:xfrm flipV="1">
          <a:off x="15290800" y="291991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7" name="フローチャート : 判断 446"/>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8" name="テキスト ボックス 447"/>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120166</xdr:rowOff>
    </xdr:from>
    <xdr:to>
      <xdr:col>22</xdr:col>
      <xdr:colOff>203200</xdr:colOff>
      <xdr:row>18</xdr:row>
      <xdr:rowOff>32597</xdr:rowOff>
    </xdr:to>
    <xdr:cxnSp macro="">
      <xdr:nvCxnSpPr>
        <xdr:cNvPr id="449" name="直線コネクタ 448"/>
        <xdr:cNvCxnSpPr/>
      </xdr:nvCxnSpPr>
      <xdr:spPr>
        <a:xfrm flipV="1">
          <a:off x="14401800" y="3034816"/>
          <a:ext cx="8890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50" name="フローチャート : 判断 449"/>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51" name="テキスト ボックス 450"/>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32597</xdr:rowOff>
    </xdr:from>
    <xdr:to>
      <xdr:col>21</xdr:col>
      <xdr:colOff>0</xdr:colOff>
      <xdr:row>18</xdr:row>
      <xdr:rowOff>110732</xdr:rowOff>
    </xdr:to>
    <xdr:cxnSp macro="">
      <xdr:nvCxnSpPr>
        <xdr:cNvPr id="452" name="直線コネクタ 451"/>
        <xdr:cNvCxnSpPr/>
      </xdr:nvCxnSpPr>
      <xdr:spPr>
        <a:xfrm flipV="1">
          <a:off x="13512800" y="311869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3" name="フローチャート : 判断 452"/>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4" name="テキスト ボックス 453"/>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5" name="フローチャート : 判断 454"/>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6" name="テキスト ボックス 455"/>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423</xdr:rowOff>
    </xdr:from>
    <xdr:to>
      <xdr:col>24</xdr:col>
      <xdr:colOff>609600</xdr:colOff>
      <xdr:row>17</xdr:row>
      <xdr:rowOff>102023</xdr:rowOff>
    </xdr:to>
    <xdr:sp macro="" textlink="">
      <xdr:nvSpPr>
        <xdr:cNvPr id="462" name="円/楕円 461"/>
        <xdr:cNvSpPr/>
      </xdr:nvSpPr>
      <xdr:spPr>
        <a:xfrm>
          <a:off x="169672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143950</xdr:rowOff>
    </xdr:from>
    <xdr:ext cx="762000" cy="259045"/>
    <xdr:sp macro="" textlink="">
      <xdr:nvSpPr>
        <xdr:cNvPr id="463" name="将来負担の状況該当値テキスト"/>
        <xdr:cNvSpPr txBox="1"/>
      </xdr:nvSpPr>
      <xdr:spPr>
        <a:xfrm>
          <a:off x="17106900" y="28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125912</xdr:rowOff>
    </xdr:from>
    <xdr:to>
      <xdr:col>23</xdr:col>
      <xdr:colOff>457200</xdr:colOff>
      <xdr:row>17</xdr:row>
      <xdr:rowOff>56062</xdr:rowOff>
    </xdr:to>
    <xdr:sp macro="" textlink="">
      <xdr:nvSpPr>
        <xdr:cNvPr id="464" name="円/楕円 463"/>
        <xdr:cNvSpPr/>
      </xdr:nvSpPr>
      <xdr:spPr>
        <a:xfrm>
          <a:off x="16129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66239</xdr:rowOff>
    </xdr:from>
    <xdr:ext cx="736600" cy="259045"/>
    <xdr:sp macro="" textlink="">
      <xdr:nvSpPr>
        <xdr:cNvPr id="465" name="テキスト ボックス 464"/>
        <xdr:cNvSpPr txBox="1"/>
      </xdr:nvSpPr>
      <xdr:spPr>
        <a:xfrm>
          <a:off x="15798800" y="263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69366</xdr:rowOff>
    </xdr:from>
    <xdr:to>
      <xdr:col>22</xdr:col>
      <xdr:colOff>254000</xdr:colOff>
      <xdr:row>17</xdr:row>
      <xdr:rowOff>170966</xdr:rowOff>
    </xdr:to>
    <xdr:sp macro="" textlink="">
      <xdr:nvSpPr>
        <xdr:cNvPr id="466" name="円/楕円 465"/>
        <xdr:cNvSpPr/>
      </xdr:nvSpPr>
      <xdr:spPr>
        <a:xfrm>
          <a:off x="15240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9693</xdr:rowOff>
    </xdr:from>
    <xdr:ext cx="762000" cy="259045"/>
    <xdr:sp macro="" textlink="">
      <xdr:nvSpPr>
        <xdr:cNvPr id="467" name="テキスト ボックス 466"/>
        <xdr:cNvSpPr txBox="1"/>
      </xdr:nvSpPr>
      <xdr:spPr>
        <a:xfrm>
          <a:off x="14909800" y="275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153247</xdr:rowOff>
    </xdr:from>
    <xdr:to>
      <xdr:col>21</xdr:col>
      <xdr:colOff>50800</xdr:colOff>
      <xdr:row>18</xdr:row>
      <xdr:rowOff>83397</xdr:rowOff>
    </xdr:to>
    <xdr:sp macro="" textlink="">
      <xdr:nvSpPr>
        <xdr:cNvPr id="468" name="円/楕円 467"/>
        <xdr:cNvSpPr/>
      </xdr:nvSpPr>
      <xdr:spPr>
        <a:xfrm>
          <a:off x="14351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93574</xdr:rowOff>
    </xdr:from>
    <xdr:ext cx="762000" cy="259045"/>
    <xdr:sp macro="" textlink="">
      <xdr:nvSpPr>
        <xdr:cNvPr id="469" name="テキスト ボックス 468"/>
        <xdr:cNvSpPr txBox="1"/>
      </xdr:nvSpPr>
      <xdr:spPr>
        <a:xfrm>
          <a:off x="14020800" y="28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59932</xdr:rowOff>
    </xdr:from>
    <xdr:to>
      <xdr:col>19</xdr:col>
      <xdr:colOff>533400</xdr:colOff>
      <xdr:row>18</xdr:row>
      <xdr:rowOff>161532</xdr:rowOff>
    </xdr:to>
    <xdr:sp macro="" textlink="">
      <xdr:nvSpPr>
        <xdr:cNvPr id="470" name="円/楕円 469"/>
        <xdr:cNvSpPr/>
      </xdr:nvSpPr>
      <xdr:spPr>
        <a:xfrm>
          <a:off x="13462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259</xdr:rowOff>
    </xdr:from>
    <xdr:ext cx="762000" cy="259045"/>
    <xdr:sp macro="" textlink="">
      <xdr:nvSpPr>
        <xdr:cNvPr id="471" name="テキスト ボックス 470"/>
        <xdr:cNvSpPr txBox="1"/>
      </xdr:nvSpPr>
      <xdr:spPr>
        <a:xfrm>
          <a:off x="13131800" y="291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23,172
22,994
104.38
11,466,013
10,675,434
719,412
6,225,110
8,502,210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22.3</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下回って</a:t>
          </a:r>
          <a:r>
            <a:rPr kumimoji="1" lang="ja-JP" altLang="ja-JP" sz="1100">
              <a:solidFill>
                <a:schemeClr val="dk1"/>
              </a:solidFill>
              <a:latin typeface="+mn-lt"/>
              <a:ea typeface="+mn-ea"/>
              <a:cs typeface="+mn-cs"/>
            </a:rPr>
            <a:t>おり、昨年度と比較しても</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定員適正化計画による職員数の削減や</a:t>
          </a:r>
          <a:r>
            <a:rPr kumimoji="1" lang="ja-JP" altLang="en-US" sz="1100">
              <a:solidFill>
                <a:schemeClr val="dk1"/>
              </a:solidFill>
              <a:latin typeface="+mn-lt"/>
              <a:ea typeface="+mn-ea"/>
              <a:cs typeface="+mn-cs"/>
            </a:rPr>
            <a:t>民間事業者への業務の</a:t>
          </a:r>
          <a:r>
            <a:rPr kumimoji="1" lang="ja-JP" altLang="ja-JP" sz="1100">
              <a:solidFill>
                <a:schemeClr val="dk1"/>
              </a:solidFill>
              <a:latin typeface="+mn-lt"/>
              <a:ea typeface="+mn-ea"/>
              <a:cs typeface="+mn-cs"/>
            </a:rPr>
            <a:t>委託化</a:t>
          </a:r>
          <a:r>
            <a:rPr kumimoji="1" lang="ja-JP" altLang="en-US" sz="1100">
              <a:solidFill>
                <a:schemeClr val="dk1"/>
              </a:solidFill>
              <a:latin typeface="+mn-lt"/>
              <a:ea typeface="+mn-ea"/>
              <a:cs typeface="+mn-cs"/>
            </a:rPr>
            <a:t>等を進め今後も抑制に努める。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168148</xdr:rowOff>
    </xdr:to>
    <xdr:cxnSp macro="">
      <xdr:nvCxnSpPr>
        <xdr:cNvPr id="64" name="直線コネクタ 63"/>
        <xdr:cNvCxnSpPr/>
      </xdr:nvCxnSpPr>
      <xdr:spPr>
        <a:xfrm flipV="1">
          <a:off x="3987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10414</xdr:rowOff>
    </xdr:to>
    <xdr:cxnSp macro="">
      <xdr:nvCxnSpPr>
        <xdr:cNvPr id="67" name="直線コネクタ 66"/>
        <xdr:cNvCxnSpPr/>
      </xdr:nvCxnSpPr>
      <xdr:spPr>
        <a:xfrm flipV="1">
          <a:off x="3098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33274</xdr:rowOff>
    </xdr:to>
    <xdr:cxnSp macro="">
      <xdr:nvCxnSpPr>
        <xdr:cNvPr id="70" name="直線コネクタ 69"/>
        <xdr:cNvCxnSpPr/>
      </xdr:nvCxnSpPr>
      <xdr:spPr>
        <a:xfrm flipV="1">
          <a:off x="2209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37846</xdr:rowOff>
    </xdr:to>
    <xdr:cxnSp macro="">
      <xdr:nvCxnSpPr>
        <xdr:cNvPr id="73" name="直線コネクタ 72"/>
        <xdr:cNvCxnSpPr/>
      </xdr:nvCxnSpPr>
      <xdr:spPr>
        <a:xfrm flipV="1">
          <a:off x="1320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5" name="円/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91" name="円/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98823</xdr:rowOff>
    </xdr:from>
    <xdr:ext cx="762000" cy="259045"/>
    <xdr:sp macro="" textlink="">
      <xdr:nvSpPr>
        <xdr:cNvPr id="92" name="テキスト ボックス 91"/>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12.3</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下回っており</a:t>
          </a:r>
          <a:r>
            <a:rPr kumimoji="1" lang="ja-JP" altLang="ja-JP" sz="1100">
              <a:solidFill>
                <a:schemeClr val="dk1"/>
              </a:solidFill>
              <a:latin typeface="+mn-lt"/>
              <a:ea typeface="+mn-ea"/>
              <a:cs typeface="+mn-cs"/>
            </a:rPr>
            <a:t>、昨年度より</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決算額は経常費用一般財源ベースで</a:t>
          </a: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百万円となっている。ふるさと応援寄附システムをはじめとした各種システムの使用料及び改修費用の増によるもの。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今後も</a:t>
          </a:r>
          <a:r>
            <a:rPr kumimoji="1" lang="ja-JP" altLang="ja-JP" sz="1100">
              <a:solidFill>
                <a:schemeClr val="dk1"/>
              </a:solidFill>
              <a:latin typeface="+mn-lt"/>
              <a:ea typeface="+mn-ea"/>
              <a:cs typeface="+mn-cs"/>
            </a:rPr>
            <a:t>社会情勢に合わせたシステムの導入により、制度改正があるごとにシステム改修等の経費を要すること</a:t>
          </a:r>
          <a:r>
            <a:rPr kumimoji="1" lang="ja-JP" altLang="en-US" sz="1100">
              <a:solidFill>
                <a:schemeClr val="dk1"/>
              </a:solidFill>
              <a:latin typeface="+mn-lt"/>
              <a:ea typeface="+mn-ea"/>
              <a:cs typeface="+mn-cs"/>
            </a:rPr>
            <a:t>が予想されるため増加傾向にあると考える。個々の内容を十分精査し、必要最小限の増加になるよう努める。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81280</xdr:rowOff>
    </xdr:to>
    <xdr:cxnSp macro="">
      <xdr:nvCxnSpPr>
        <xdr:cNvPr id="124" name="直線コネクタ 123"/>
        <xdr:cNvCxnSpPr/>
      </xdr:nvCxnSpPr>
      <xdr:spPr>
        <a:xfrm flipV="1">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81280</xdr:rowOff>
    </xdr:to>
    <xdr:cxnSp macro="">
      <xdr:nvCxnSpPr>
        <xdr:cNvPr id="127" name="直線コネクタ 126"/>
        <xdr:cNvCxnSpPr/>
      </xdr:nvCxnSpPr>
      <xdr:spPr>
        <a:xfrm>
          <a:off x="14782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50800</xdr:rowOff>
    </xdr:to>
    <xdr:cxnSp macro="">
      <xdr:nvCxnSpPr>
        <xdr:cNvPr id="130" name="直線コネクタ 129"/>
        <xdr:cNvCxnSpPr/>
      </xdr:nvCxnSpPr>
      <xdr:spPr>
        <a:xfrm>
          <a:off x="13893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20320</xdr:rowOff>
    </xdr:to>
    <xdr:cxnSp macro="">
      <xdr:nvCxnSpPr>
        <xdr:cNvPr id="133" name="直線コネクタ 132"/>
        <xdr:cNvCxnSpPr/>
      </xdr:nvCxnSpPr>
      <xdr:spPr>
        <a:xfrm>
          <a:off x="13004800" y="3053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3" name="円/楕円 142"/>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39387</xdr:rowOff>
    </xdr:from>
    <xdr:ext cx="762000" cy="259045"/>
    <xdr:sp macro="" textlink="">
      <xdr:nvSpPr>
        <xdr:cNvPr id="144" name="物件費該当値テキスト"/>
        <xdr:cNvSpPr txBox="1"/>
      </xdr:nvSpPr>
      <xdr:spPr>
        <a:xfrm>
          <a:off x="16598900" y="29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5" name="円/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142257</xdr:rowOff>
    </xdr:from>
    <xdr:ext cx="736600" cy="259045"/>
    <xdr:sp macro="" textlink="">
      <xdr:nvSpPr>
        <xdr:cNvPr id="146" name="テキスト ボックス 14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7" name="円/楕円 146"/>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111777</xdr:rowOff>
    </xdr:from>
    <xdr:ext cx="762000" cy="259045"/>
    <xdr:sp macro="" textlink="">
      <xdr:nvSpPr>
        <xdr:cNvPr id="148" name="テキスト ボックス 147"/>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49" name="円/楕円 148"/>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81297</xdr:rowOff>
    </xdr:from>
    <xdr:ext cx="762000" cy="259045"/>
    <xdr:sp macro="" textlink="">
      <xdr:nvSpPr>
        <xdr:cNvPr id="150" name="テキスト ボックス 149"/>
        <xdr:cNvSpPr txBox="1"/>
      </xdr:nvSpPr>
      <xdr:spPr>
        <a:xfrm>
          <a:off x="13512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1" name="円/楕円 150"/>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27957</xdr:rowOff>
    </xdr:from>
    <xdr:ext cx="762000" cy="259045"/>
    <xdr:sp macro="" textlink="">
      <xdr:nvSpPr>
        <xdr:cNvPr id="152" name="テキスト ボックス 151"/>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8.5</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1.9</a:t>
          </a:r>
          <a:r>
            <a:rPr kumimoji="1" lang="ja-JP" altLang="en-US" sz="1100">
              <a:solidFill>
                <a:schemeClr val="dk1"/>
              </a:solidFill>
              <a:latin typeface="+mn-lt"/>
              <a:ea typeface="+mn-ea"/>
              <a:cs typeface="+mn-cs"/>
            </a:rPr>
            <a:t>ポイント下回っているが</a:t>
          </a:r>
          <a:r>
            <a:rPr kumimoji="1" lang="ja-JP" altLang="ja-JP" sz="1100">
              <a:solidFill>
                <a:schemeClr val="dk1"/>
              </a:solidFill>
              <a:latin typeface="+mn-lt"/>
              <a:ea typeface="+mn-ea"/>
              <a:cs typeface="+mn-cs"/>
            </a:rPr>
            <a:t>、昨年度と比較して</a:t>
          </a:r>
          <a:r>
            <a:rPr kumimoji="1" lang="en-US" altLang="ja-JP" sz="1100">
              <a:solidFill>
                <a:schemeClr val="dk1"/>
              </a:solidFill>
              <a:latin typeface="+mn-lt"/>
              <a:ea typeface="+mn-ea"/>
              <a:cs typeface="+mn-cs"/>
            </a:rPr>
            <a:t>0.5</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ている。決算額は経常費用一般財源ベースで前年比で</a:t>
          </a:r>
          <a:r>
            <a:rPr kumimoji="1" lang="en-US" altLang="ja-JP" sz="1100">
              <a:solidFill>
                <a:schemeClr val="dk1"/>
              </a:solidFill>
              <a:latin typeface="+mn-lt"/>
              <a:ea typeface="+mn-ea"/>
              <a:cs typeface="+mn-cs"/>
            </a:rPr>
            <a:t>+46</a:t>
          </a:r>
          <a:r>
            <a:rPr kumimoji="1" lang="ja-JP" altLang="en-US" sz="1100">
              <a:solidFill>
                <a:schemeClr val="dk1"/>
              </a:solidFill>
              <a:latin typeface="+mn-lt"/>
              <a:ea typeface="+mn-ea"/>
              <a:cs typeface="+mn-cs"/>
            </a:rPr>
            <a:t>百万円となっていて、臨時福祉給付金が減少したものの、生活保護に係る扶助費が増加しており、今後も</a:t>
          </a:r>
          <a:r>
            <a:rPr kumimoji="1" lang="ja-JP" altLang="ja-JP" sz="1100">
              <a:solidFill>
                <a:schemeClr val="dk1"/>
              </a:solidFill>
              <a:latin typeface="+mn-lt"/>
              <a:ea typeface="+mn-ea"/>
              <a:cs typeface="+mn-cs"/>
            </a:rPr>
            <a:t>障害福祉サービス費や生活保護費等、社会保障関連経費の増加が</a:t>
          </a:r>
          <a:r>
            <a:rPr kumimoji="1" lang="ja-JP" altLang="en-US" sz="1100">
              <a:solidFill>
                <a:schemeClr val="dk1"/>
              </a:solidFill>
              <a:latin typeface="+mn-lt"/>
              <a:ea typeface="+mn-ea"/>
              <a:cs typeface="+mn-cs"/>
            </a:rPr>
            <a:t>予想される</a:t>
          </a:r>
          <a:r>
            <a:rPr kumimoji="1" lang="ja-JP" altLang="ja-JP" sz="1100">
              <a:solidFill>
                <a:schemeClr val="dk1"/>
              </a:solidFill>
              <a:latin typeface="+mn-lt"/>
              <a:ea typeface="+mn-ea"/>
              <a:cs typeface="+mn-cs"/>
            </a:rPr>
            <a:t>ため、資格審査等の適正化等を進めていくことで、財政を圧迫する</a:t>
          </a:r>
          <a:r>
            <a:rPr kumimoji="1" lang="ja-JP" altLang="en-US" sz="1100">
              <a:solidFill>
                <a:schemeClr val="dk1"/>
              </a:solidFill>
              <a:latin typeface="+mn-lt"/>
              <a:ea typeface="+mn-ea"/>
              <a:cs typeface="+mn-cs"/>
            </a:rPr>
            <a:t>扶助費の</a:t>
          </a:r>
          <a:r>
            <a:rPr kumimoji="1" lang="ja-JP" altLang="ja-JP" sz="1100">
              <a:solidFill>
                <a:schemeClr val="dk1"/>
              </a:solidFill>
              <a:latin typeface="+mn-lt"/>
              <a:ea typeface="+mn-ea"/>
              <a:cs typeface="+mn-cs"/>
            </a:rPr>
            <a:t>上昇傾向に歯止めをかけ</a:t>
          </a:r>
          <a:r>
            <a:rPr kumimoji="1" lang="ja-JP" altLang="en-US" sz="1100">
              <a:solidFill>
                <a:schemeClr val="dk1"/>
              </a:solidFill>
              <a:latin typeface="+mn-lt"/>
              <a:ea typeface="+mn-ea"/>
              <a:cs typeface="+mn-cs"/>
            </a:rPr>
            <a:t>られ</a:t>
          </a:r>
          <a:r>
            <a:rPr kumimoji="1" lang="ja-JP" altLang="ja-JP" sz="1100">
              <a:solidFill>
                <a:schemeClr val="dk1"/>
              </a:solidFill>
              <a:latin typeface="+mn-lt"/>
              <a:ea typeface="+mn-ea"/>
              <a:cs typeface="+mn-cs"/>
            </a:rPr>
            <a:t>るよう努める。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79375</xdr:rowOff>
    </xdr:to>
    <xdr:cxnSp macro="">
      <xdr:nvCxnSpPr>
        <xdr:cNvPr id="189" name="直線コネクタ 188"/>
        <xdr:cNvCxnSpPr/>
      </xdr:nvCxnSpPr>
      <xdr:spPr>
        <a:xfrm>
          <a:off x="3987800" y="9461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117475</xdr:rowOff>
    </xdr:to>
    <xdr:cxnSp macro="">
      <xdr:nvCxnSpPr>
        <xdr:cNvPr id="192" name="直線コネクタ 191"/>
        <xdr:cNvCxnSpPr/>
      </xdr:nvCxnSpPr>
      <xdr:spPr>
        <a:xfrm flipV="1">
          <a:off x="3098800" y="94615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117475</xdr:rowOff>
    </xdr:from>
    <xdr:to>
      <xdr:col>4</xdr:col>
      <xdr:colOff>346075</xdr:colOff>
      <xdr:row>55</xdr:row>
      <xdr:rowOff>117475</xdr:rowOff>
    </xdr:to>
    <xdr:cxnSp macro="">
      <xdr:nvCxnSpPr>
        <xdr:cNvPr id="195" name="直線コネクタ 194"/>
        <xdr:cNvCxnSpPr/>
      </xdr:nvCxnSpPr>
      <xdr:spPr>
        <a:xfrm>
          <a:off x="2209800" y="9547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41275</xdr:rowOff>
    </xdr:from>
    <xdr:to>
      <xdr:col>3</xdr:col>
      <xdr:colOff>142875</xdr:colOff>
      <xdr:row>55</xdr:row>
      <xdr:rowOff>117475</xdr:rowOff>
    </xdr:to>
    <xdr:cxnSp macro="">
      <xdr:nvCxnSpPr>
        <xdr:cNvPr id="198" name="直線コネクタ 197"/>
        <xdr:cNvCxnSpPr/>
      </xdr:nvCxnSpPr>
      <xdr:spPr>
        <a:xfrm>
          <a:off x="1320800" y="9471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28575</xdr:rowOff>
    </xdr:from>
    <xdr:to>
      <xdr:col>7</xdr:col>
      <xdr:colOff>66675</xdr:colOff>
      <xdr:row>55</xdr:row>
      <xdr:rowOff>130175</xdr:rowOff>
    </xdr:to>
    <xdr:sp macro="" textlink="">
      <xdr:nvSpPr>
        <xdr:cNvPr id="208" name="円/楕円 207"/>
        <xdr:cNvSpPr/>
      </xdr:nvSpPr>
      <xdr:spPr>
        <a:xfrm>
          <a:off x="4775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45102</xdr:rowOff>
    </xdr:from>
    <xdr:ext cx="762000" cy="259045"/>
    <xdr:sp macro="" textlink="">
      <xdr:nvSpPr>
        <xdr:cNvPr id="209" name="扶助費該当値テキスト"/>
        <xdr:cNvSpPr txBox="1"/>
      </xdr:nvSpPr>
      <xdr:spPr>
        <a:xfrm>
          <a:off x="4914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0" name="円/楕円 209"/>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1" name="テキスト ボックス 210"/>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396875</xdr:colOff>
      <xdr:row>55</xdr:row>
      <xdr:rowOff>168275</xdr:rowOff>
    </xdr:to>
    <xdr:sp macro="" textlink="">
      <xdr:nvSpPr>
        <xdr:cNvPr id="212" name="円/楕円 211"/>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153052</xdr:rowOff>
    </xdr:from>
    <xdr:ext cx="762000" cy="259045"/>
    <xdr:sp macro="" textlink="">
      <xdr:nvSpPr>
        <xdr:cNvPr id="213" name="テキスト ボックス 212"/>
        <xdr:cNvSpPr txBox="1"/>
      </xdr:nvSpPr>
      <xdr:spPr>
        <a:xfrm>
          <a:off x="2717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66675</xdr:rowOff>
    </xdr:from>
    <xdr:to>
      <xdr:col>3</xdr:col>
      <xdr:colOff>193675</xdr:colOff>
      <xdr:row>55</xdr:row>
      <xdr:rowOff>168275</xdr:rowOff>
    </xdr:to>
    <xdr:sp macro="" textlink="">
      <xdr:nvSpPr>
        <xdr:cNvPr id="214" name="円/楕円 213"/>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153052</xdr:rowOff>
    </xdr:from>
    <xdr:ext cx="762000" cy="259045"/>
    <xdr:sp macro="" textlink="">
      <xdr:nvSpPr>
        <xdr:cNvPr id="215" name="テキスト ボックス 214"/>
        <xdr:cNvSpPr txBox="1"/>
      </xdr:nvSpPr>
      <xdr:spPr>
        <a:xfrm>
          <a:off x="1828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161925</xdr:rowOff>
    </xdr:from>
    <xdr:to>
      <xdr:col>1</xdr:col>
      <xdr:colOff>676275</xdr:colOff>
      <xdr:row>55</xdr:row>
      <xdr:rowOff>92075</xdr:rowOff>
    </xdr:to>
    <xdr:sp macro="" textlink="">
      <xdr:nvSpPr>
        <xdr:cNvPr id="216" name="円/楕円 215"/>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76852</xdr:rowOff>
    </xdr:from>
    <xdr:ext cx="762000" cy="259045"/>
    <xdr:sp macro="" textlink="">
      <xdr:nvSpPr>
        <xdr:cNvPr id="217" name="テキスト ボックス 216"/>
        <xdr:cNvSpPr txBox="1"/>
      </xdr:nvSpPr>
      <xdr:spPr>
        <a:xfrm>
          <a:off x="939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latin typeface="+mn-lt"/>
              <a:ea typeface="+mn-ea"/>
              <a:cs typeface="+mn-cs"/>
            </a:rPr>
            <a:t>　</a:t>
          </a:r>
          <a:r>
            <a:rPr kumimoji="1" lang="en-US" altLang="ja-JP" sz="950">
              <a:solidFill>
                <a:schemeClr val="dk1"/>
              </a:solidFill>
              <a:latin typeface="+mn-lt"/>
              <a:ea typeface="+mn-ea"/>
              <a:cs typeface="+mn-cs"/>
            </a:rPr>
            <a:t>18.1</a:t>
          </a:r>
          <a:r>
            <a:rPr kumimoji="1" lang="ja-JP" altLang="ja-JP" sz="950">
              <a:solidFill>
                <a:schemeClr val="dk1"/>
              </a:solidFill>
              <a:latin typeface="+mn-lt"/>
              <a:ea typeface="+mn-ea"/>
              <a:cs typeface="+mn-cs"/>
            </a:rPr>
            <a:t>と類似団体</a:t>
          </a:r>
          <a:r>
            <a:rPr kumimoji="1" lang="ja-JP" altLang="en-US" sz="950">
              <a:solidFill>
                <a:schemeClr val="dk1"/>
              </a:solidFill>
              <a:latin typeface="+mn-lt"/>
              <a:ea typeface="+mn-ea"/>
              <a:cs typeface="+mn-cs"/>
            </a:rPr>
            <a:t>内平均を</a:t>
          </a:r>
          <a:r>
            <a:rPr kumimoji="1" lang="en-US" altLang="ja-JP" sz="950">
              <a:solidFill>
                <a:schemeClr val="dk1"/>
              </a:solidFill>
              <a:latin typeface="+mn-lt"/>
              <a:ea typeface="+mn-ea"/>
              <a:cs typeface="+mn-cs"/>
            </a:rPr>
            <a:t>2.7</a:t>
          </a:r>
          <a:r>
            <a:rPr kumimoji="1" lang="ja-JP" altLang="ja-JP" sz="950">
              <a:solidFill>
                <a:schemeClr val="dk1"/>
              </a:solidFill>
              <a:latin typeface="+mn-lt"/>
              <a:ea typeface="+mn-ea"/>
              <a:cs typeface="+mn-cs"/>
            </a:rPr>
            <a:t>ポイント</a:t>
          </a:r>
          <a:r>
            <a:rPr kumimoji="1" lang="ja-JP" altLang="en-US" sz="950">
              <a:solidFill>
                <a:schemeClr val="dk1"/>
              </a:solidFill>
              <a:latin typeface="+mn-lt"/>
              <a:ea typeface="+mn-ea"/>
              <a:cs typeface="+mn-cs"/>
            </a:rPr>
            <a:t>上回っており</a:t>
          </a:r>
          <a:r>
            <a:rPr kumimoji="1" lang="ja-JP" altLang="ja-JP" sz="950">
              <a:solidFill>
                <a:schemeClr val="dk1"/>
              </a:solidFill>
              <a:latin typeface="+mn-lt"/>
              <a:ea typeface="+mn-ea"/>
              <a:cs typeface="+mn-cs"/>
            </a:rPr>
            <a:t>、昨年度と</a:t>
          </a:r>
          <a:r>
            <a:rPr kumimoji="1" lang="ja-JP" altLang="en-US" sz="950">
              <a:solidFill>
                <a:schemeClr val="dk1"/>
              </a:solidFill>
              <a:latin typeface="+mn-lt"/>
              <a:ea typeface="+mn-ea"/>
              <a:cs typeface="+mn-cs"/>
            </a:rPr>
            <a:t>同数値となっている</a:t>
          </a:r>
          <a:r>
            <a:rPr kumimoji="1" lang="ja-JP" altLang="ja-JP" sz="950">
              <a:solidFill>
                <a:schemeClr val="dk1"/>
              </a:solidFill>
              <a:latin typeface="+mn-lt"/>
              <a:ea typeface="+mn-ea"/>
              <a:cs typeface="+mn-cs"/>
            </a:rPr>
            <a:t>。</a:t>
          </a:r>
          <a:r>
            <a:rPr kumimoji="1" lang="ja-JP" altLang="en-US" sz="950">
              <a:solidFill>
                <a:schemeClr val="dk1"/>
              </a:solidFill>
              <a:latin typeface="+mn-lt"/>
              <a:ea typeface="+mn-ea"/>
              <a:cs typeface="+mn-cs"/>
            </a:rPr>
            <a:t>決算額では</a:t>
          </a:r>
          <a:r>
            <a:rPr kumimoji="1" lang="ja-JP" altLang="ja-JP" sz="950" baseline="0">
              <a:solidFill>
                <a:schemeClr val="dk1"/>
              </a:solidFill>
              <a:latin typeface="+mn-lt"/>
              <a:ea typeface="+mn-ea"/>
              <a:cs typeface="+mn-cs"/>
            </a:rPr>
            <a:t>経常経費一般財源ベースで</a:t>
          </a:r>
          <a:r>
            <a:rPr kumimoji="1" lang="ja-JP" altLang="en-US" sz="950">
              <a:solidFill>
                <a:schemeClr val="dk1"/>
              </a:solidFill>
              <a:latin typeface="+mn-lt"/>
              <a:ea typeface="+mn-ea"/>
              <a:cs typeface="+mn-cs"/>
            </a:rPr>
            <a:t>前年比</a:t>
          </a:r>
          <a:r>
            <a:rPr kumimoji="1" lang="en-US" altLang="ja-JP" sz="950">
              <a:solidFill>
                <a:schemeClr val="dk1"/>
              </a:solidFill>
              <a:latin typeface="+mn-lt"/>
              <a:ea typeface="+mn-ea"/>
              <a:cs typeface="+mn-cs"/>
            </a:rPr>
            <a:t>+28</a:t>
          </a:r>
          <a:r>
            <a:rPr kumimoji="1" lang="ja-JP" altLang="en-US" sz="950">
              <a:solidFill>
                <a:schemeClr val="dk1"/>
              </a:solidFill>
              <a:latin typeface="+mn-lt"/>
              <a:ea typeface="+mn-ea"/>
              <a:cs typeface="+mn-cs"/>
            </a:rPr>
            <a:t>百万円となっている。介護保険特別会計への繰出金の増が主な要因。</a:t>
          </a:r>
          <a:endParaRPr kumimoji="1" lang="en-US" altLang="ja-JP" sz="950">
            <a:solidFill>
              <a:schemeClr val="dk1"/>
            </a:solidFill>
            <a:latin typeface="+mn-lt"/>
            <a:ea typeface="+mn-ea"/>
            <a:cs typeface="+mn-cs"/>
          </a:endParaRPr>
        </a:p>
        <a:p>
          <a:r>
            <a:rPr kumimoji="1" lang="ja-JP" altLang="ja-JP" sz="950">
              <a:solidFill>
                <a:schemeClr val="dk1"/>
              </a:solidFill>
              <a:latin typeface="+mn-lt"/>
              <a:ea typeface="+mn-ea"/>
              <a:cs typeface="+mn-cs"/>
            </a:rPr>
            <a:t>　本項目において多くを占めているのが繰出金で</a:t>
          </a:r>
          <a:r>
            <a:rPr kumimoji="1" lang="ja-JP" altLang="en-US" sz="950">
              <a:solidFill>
                <a:schemeClr val="dk1"/>
              </a:solidFill>
              <a:latin typeface="+mn-lt"/>
              <a:ea typeface="+mn-ea"/>
              <a:cs typeface="+mn-cs"/>
            </a:rPr>
            <a:t>あり、</a:t>
          </a:r>
          <a:r>
            <a:rPr kumimoji="1" lang="ja-JP" altLang="ja-JP" sz="950">
              <a:solidFill>
                <a:schemeClr val="dk1"/>
              </a:solidFill>
              <a:latin typeface="+mn-lt"/>
              <a:ea typeface="+mn-ea"/>
              <a:cs typeface="+mn-cs"/>
            </a:rPr>
            <a:t>これまでに整備してきた下水道施設の維持管理経費としての公営企業会計への繰出金や、国民健康保険事業会計への繰出金などが多く</a:t>
          </a:r>
          <a:r>
            <a:rPr kumimoji="1" lang="ja-JP" altLang="en-US" sz="950">
              <a:solidFill>
                <a:schemeClr val="dk1"/>
              </a:solidFill>
              <a:latin typeface="+mn-lt"/>
              <a:ea typeface="+mn-ea"/>
              <a:cs typeface="+mn-cs"/>
            </a:rPr>
            <a:t>の割合を</a:t>
          </a:r>
          <a:r>
            <a:rPr kumimoji="1" lang="ja-JP" altLang="ja-JP" sz="950">
              <a:solidFill>
                <a:schemeClr val="dk1"/>
              </a:solidFill>
              <a:latin typeface="+mn-lt"/>
              <a:ea typeface="+mn-ea"/>
              <a:cs typeface="+mn-cs"/>
            </a:rPr>
            <a:t>占めている。今後は、下水道事業については経費を削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950"/>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134620</xdr:rowOff>
    </xdr:from>
    <xdr:to>
      <xdr:col>24</xdr:col>
      <xdr:colOff>31750</xdr:colOff>
      <xdr:row>58</xdr:row>
      <xdr:rowOff>134620</xdr:rowOff>
    </xdr:to>
    <xdr:cxnSp macro="">
      <xdr:nvCxnSpPr>
        <xdr:cNvPr id="250" name="直線コネクタ 249"/>
        <xdr:cNvCxnSpPr/>
      </xdr:nvCxnSpPr>
      <xdr:spPr>
        <a:xfrm>
          <a:off x="15671800" y="10078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134620</xdr:rowOff>
    </xdr:to>
    <xdr:cxnSp macro="">
      <xdr:nvCxnSpPr>
        <xdr:cNvPr id="253" name="直線コネクタ 252"/>
        <xdr:cNvCxnSpPr/>
      </xdr:nvCxnSpPr>
      <xdr:spPr>
        <a:xfrm>
          <a:off x="14782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6" name="直線コネクタ 255"/>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58</xdr:row>
      <xdr:rowOff>96520</xdr:rowOff>
    </xdr:to>
    <xdr:cxnSp macro="">
      <xdr:nvCxnSpPr>
        <xdr:cNvPr id="259" name="直線コネクタ 258"/>
        <xdr:cNvCxnSpPr/>
      </xdr:nvCxnSpPr>
      <xdr:spPr>
        <a:xfrm>
          <a:off x="130048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9" name="円/楕円 268"/>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70"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71" name="円/楕円 270"/>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72" name="テキスト ボックス 271"/>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3" name="円/楕円 272"/>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4" name="テキスト ボックス 273"/>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5" name="円/楕円 274"/>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6" name="テキスト ボックス 275"/>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7" name="円/楕円 276"/>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8" name="テキスト ボックス 277"/>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9.5</a:t>
          </a:r>
          <a:r>
            <a:rPr kumimoji="1" lang="ja-JP" altLang="ja-JP" sz="1100" baseline="0">
              <a:solidFill>
                <a:schemeClr val="dk1"/>
              </a:solidFill>
              <a:latin typeface="+mn-lt"/>
              <a:ea typeface="+mn-ea"/>
              <a:cs typeface="+mn-cs"/>
            </a:rPr>
            <a:t>と、類似団体</a:t>
          </a:r>
          <a:r>
            <a:rPr kumimoji="1" lang="ja-JP" altLang="en-US" sz="1100" baseline="0">
              <a:solidFill>
                <a:schemeClr val="dk1"/>
              </a:solidFill>
              <a:latin typeface="+mn-lt"/>
              <a:ea typeface="+mn-ea"/>
              <a:cs typeface="+mn-cs"/>
            </a:rPr>
            <a:t>内平均を</a:t>
          </a:r>
          <a:r>
            <a:rPr kumimoji="1" lang="en-US" altLang="ja-JP" sz="1100" baseline="0">
              <a:solidFill>
                <a:schemeClr val="dk1"/>
              </a:solidFill>
              <a:latin typeface="+mn-lt"/>
              <a:ea typeface="+mn-ea"/>
              <a:cs typeface="+mn-cs"/>
            </a:rPr>
            <a:t>1.8</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下回っており</a:t>
          </a:r>
          <a:r>
            <a:rPr kumimoji="1" lang="ja-JP" altLang="ja-JP" sz="1100" baseline="0">
              <a:solidFill>
                <a:schemeClr val="dk1"/>
              </a:solidFill>
              <a:latin typeface="+mn-lt"/>
              <a:ea typeface="+mn-ea"/>
              <a:cs typeface="+mn-cs"/>
            </a:rPr>
            <a:t>、昨年度と比較して</a:t>
          </a:r>
          <a:r>
            <a:rPr kumimoji="1" lang="en-US" altLang="ja-JP" sz="1100" baseline="0">
              <a:solidFill>
                <a:schemeClr val="dk1"/>
              </a:solidFill>
              <a:latin typeface="+mn-lt"/>
              <a:ea typeface="+mn-ea"/>
              <a:cs typeface="+mn-cs"/>
            </a:rPr>
            <a:t>0.4</a:t>
          </a:r>
          <a:r>
            <a:rPr kumimoji="1" lang="ja-JP" altLang="ja-JP" sz="1100" baseline="0">
              <a:solidFill>
                <a:schemeClr val="dk1"/>
              </a:solidFill>
              <a:latin typeface="+mn-lt"/>
              <a:ea typeface="+mn-ea"/>
              <a:cs typeface="+mn-cs"/>
            </a:rPr>
            <a:t>ポイント</a:t>
          </a:r>
          <a:r>
            <a:rPr kumimoji="1" lang="ja-JP" altLang="en-US" sz="1100" baseline="0">
              <a:solidFill>
                <a:schemeClr val="dk1"/>
              </a:solidFill>
              <a:latin typeface="+mn-lt"/>
              <a:ea typeface="+mn-ea"/>
              <a:cs typeface="+mn-cs"/>
            </a:rPr>
            <a:t>減少している。決算額は経常経費一般財源ベースで前年比△</a:t>
          </a:r>
          <a:r>
            <a:rPr kumimoji="1" lang="en-US" altLang="ja-JP" sz="1100" baseline="0">
              <a:solidFill>
                <a:schemeClr val="dk1"/>
              </a:solidFill>
              <a:latin typeface="+mn-lt"/>
              <a:ea typeface="+mn-ea"/>
              <a:cs typeface="+mn-cs"/>
            </a:rPr>
            <a:t>8</a:t>
          </a:r>
          <a:r>
            <a:rPr kumimoji="1" lang="ja-JP" altLang="en-US" sz="1100" baseline="0">
              <a:solidFill>
                <a:schemeClr val="dk1"/>
              </a:solidFill>
              <a:latin typeface="+mn-lt"/>
              <a:ea typeface="+mn-ea"/>
              <a:cs typeface="+mn-cs"/>
            </a:rPr>
            <a:t>百万円となっている。</a:t>
          </a:r>
          <a:endParaRPr kumimoji="1" lang="en-US" altLang="ja-JP" sz="1100" baseline="0">
            <a:solidFill>
              <a:schemeClr val="dk1"/>
            </a:solidFill>
            <a:latin typeface="+mn-lt"/>
            <a:ea typeface="+mn-ea"/>
            <a:cs typeface="+mn-cs"/>
          </a:endParaRPr>
        </a:p>
        <a:p>
          <a:pPr fontAlgn="base"/>
          <a:r>
            <a:rPr kumimoji="1" lang="ja-JP" altLang="en-US" sz="1100" baseline="0">
              <a:solidFill>
                <a:schemeClr val="dk1"/>
              </a:solidFill>
              <a:latin typeface="+mn-lt"/>
              <a:ea typeface="+mn-ea"/>
              <a:cs typeface="+mn-cs"/>
            </a:rPr>
            <a:t>　一部事務組合に対する負担金の減額が主な要因。</a:t>
          </a:r>
          <a:endParaRPr kumimoji="1" lang="en-US" altLang="ja-JP" sz="1100" baseline="0">
            <a:solidFill>
              <a:schemeClr val="dk1"/>
            </a:solidFill>
            <a:latin typeface="+mn-lt"/>
            <a:ea typeface="+mn-ea"/>
            <a:cs typeface="+mn-cs"/>
          </a:endParaRPr>
        </a:p>
        <a:p>
          <a:pPr fontAlgn="base"/>
          <a:r>
            <a:rPr kumimoji="1" lang="ja-JP" altLang="ja-JP" sz="1100" baseline="0">
              <a:solidFill>
                <a:schemeClr val="dk1"/>
              </a:solidFill>
              <a:latin typeface="+mn-lt"/>
              <a:ea typeface="+mn-ea"/>
              <a:cs typeface="+mn-cs"/>
            </a:rPr>
            <a:t>　本市においては平成</a:t>
          </a:r>
          <a:r>
            <a:rPr kumimoji="1" lang="en-US" altLang="ja-JP" sz="1100" baseline="0">
              <a:solidFill>
                <a:schemeClr val="dk1"/>
              </a:solidFill>
              <a:latin typeface="+mn-lt"/>
              <a:ea typeface="+mn-ea"/>
              <a:cs typeface="+mn-cs"/>
            </a:rPr>
            <a:t>18</a:t>
          </a:r>
          <a:r>
            <a:rPr kumimoji="1" lang="ja-JP" altLang="ja-JP" sz="1100" baseline="0">
              <a:solidFill>
                <a:schemeClr val="dk1"/>
              </a:solidFill>
              <a:latin typeface="+mn-lt"/>
              <a:ea typeface="+mn-ea"/>
              <a:cs typeface="+mn-cs"/>
            </a:rPr>
            <a:t>年度より補助金交付事業評価に取り組んでおり、例年、類似団体よりも低い数値を保っている。</a:t>
          </a:r>
          <a:endParaRPr kumimoji="1" lang="en-US" altLang="ja-JP" sz="1100" baseline="0">
            <a:solidFill>
              <a:schemeClr val="dk1"/>
            </a:solidFill>
            <a:latin typeface="+mn-lt"/>
            <a:ea typeface="+mn-ea"/>
            <a:cs typeface="+mn-cs"/>
          </a:endParaRPr>
        </a:p>
        <a:p>
          <a:r>
            <a:rPr kumimoji="1" lang="ja-JP" altLang="ja-JP" sz="1100" baseline="0">
              <a:solidFill>
                <a:schemeClr val="dk1"/>
              </a:solidFill>
              <a:latin typeface="+mn-lt"/>
              <a:ea typeface="+mn-ea"/>
              <a:cs typeface="+mn-cs"/>
            </a:rPr>
            <a:t>　今後も評価基準の見直し等、視点を整理し</a:t>
          </a:r>
          <a:r>
            <a:rPr kumimoji="1" lang="ja-JP" altLang="en-US" sz="1100" baseline="0">
              <a:solidFill>
                <a:schemeClr val="dk1"/>
              </a:solidFill>
              <a:latin typeface="+mn-lt"/>
              <a:ea typeface="+mn-ea"/>
              <a:cs typeface="+mn-cs"/>
            </a:rPr>
            <a:t>、事業効果を見極めつつ</a:t>
          </a:r>
          <a:r>
            <a:rPr kumimoji="1" lang="ja-JP" altLang="ja-JP" sz="1100" baseline="0">
              <a:solidFill>
                <a:schemeClr val="dk1"/>
              </a:solidFill>
              <a:latin typeface="+mn-lt"/>
              <a:ea typeface="+mn-ea"/>
              <a:cs typeface="+mn-cs"/>
            </a:rPr>
            <a:t>更なる整理を進めていく。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8128</xdr:rowOff>
    </xdr:to>
    <xdr:cxnSp macro="">
      <xdr:nvCxnSpPr>
        <xdr:cNvPr id="308" name="直線コネクタ 307"/>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8128</xdr:rowOff>
    </xdr:to>
    <xdr:cxnSp macro="">
      <xdr:nvCxnSpPr>
        <xdr:cNvPr id="311" name="直線コネクタ 310"/>
        <xdr:cNvCxnSpPr/>
      </xdr:nvCxnSpPr>
      <xdr:spPr>
        <a:xfrm>
          <a:off x="14782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165862</xdr:rowOff>
    </xdr:to>
    <xdr:cxnSp macro="">
      <xdr:nvCxnSpPr>
        <xdr:cNvPr id="314" name="直線コネクタ 313"/>
        <xdr:cNvCxnSpPr/>
      </xdr:nvCxnSpPr>
      <xdr:spPr>
        <a:xfrm flipV="1">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35</xdr:row>
      <xdr:rowOff>165862</xdr:rowOff>
    </xdr:to>
    <xdr:cxnSp macro="">
      <xdr:nvCxnSpPr>
        <xdr:cNvPr id="317" name="直線コネクタ 316"/>
        <xdr:cNvCxnSpPr/>
      </xdr:nvCxnSpPr>
      <xdr:spPr>
        <a:xfrm>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7" name="円/楕円 326"/>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8"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9" name="円/楕円 328"/>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0" name="テキスト ボックス 329"/>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1" name="円/楕円 33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2" name="テキスト ボックス 33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3" name="円/楕円 332"/>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4" name="テキスト ボックス 333"/>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5" name="円/楕円 334"/>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6" name="テキスト ボックス 335"/>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11.8</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内平均を</a:t>
          </a:r>
          <a:r>
            <a:rPr kumimoji="1" lang="en-US" altLang="ja-JP" sz="1100">
              <a:solidFill>
                <a:schemeClr val="dk1"/>
              </a:solidFill>
              <a:latin typeface="+mn-lt"/>
              <a:ea typeface="+mn-ea"/>
              <a:cs typeface="+mn-cs"/>
            </a:rPr>
            <a:t>5.2</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下回っており</a:t>
          </a:r>
          <a:r>
            <a:rPr kumimoji="1" lang="ja-JP" altLang="ja-JP" sz="1100">
              <a:solidFill>
                <a:schemeClr val="dk1"/>
              </a:solidFill>
              <a:latin typeface="+mn-lt"/>
              <a:ea typeface="+mn-ea"/>
              <a:cs typeface="+mn-cs"/>
            </a:rPr>
            <a:t>、昨年度と比較しても</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許可</a:t>
          </a:r>
          <a:r>
            <a:rPr kumimoji="1" lang="ja-JP" altLang="ja-JP" sz="1100">
              <a:solidFill>
                <a:schemeClr val="dk1"/>
              </a:solidFill>
              <a:latin typeface="+mn-lt"/>
              <a:ea typeface="+mn-ea"/>
              <a:cs typeface="+mn-cs"/>
            </a:rPr>
            <a:t>の大型施設建設に係る起債の償還終了</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影響による減で</a:t>
          </a:r>
          <a:r>
            <a:rPr kumimoji="1" lang="ja-JP" altLang="en-US" sz="1100">
              <a:solidFill>
                <a:schemeClr val="dk1"/>
              </a:solidFill>
              <a:latin typeface="+mn-lt"/>
              <a:ea typeface="+mn-ea"/>
              <a:cs typeface="+mn-cs"/>
            </a:rPr>
            <a:t>、今後新たな大型施設の更新事業が控えている為、実施に当たっては事業内容については十分な精査を行い、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併せて</a:t>
          </a:r>
          <a:r>
            <a:rPr kumimoji="1" lang="ja-JP" altLang="ja-JP" sz="1100">
              <a:solidFill>
                <a:schemeClr val="dk1"/>
              </a:solidFill>
              <a:latin typeface="+mn-lt"/>
              <a:ea typeface="+mn-ea"/>
              <a:cs typeface="+mn-cs"/>
            </a:rPr>
            <a:t>交付税</a:t>
          </a:r>
          <a:r>
            <a:rPr kumimoji="1" lang="ja-JP" altLang="en-US" sz="1100">
              <a:solidFill>
                <a:schemeClr val="dk1"/>
              </a:solidFill>
              <a:latin typeface="+mn-lt"/>
              <a:ea typeface="+mn-ea"/>
              <a:cs typeface="+mn-cs"/>
            </a:rPr>
            <a:t>算入割合</a:t>
          </a:r>
          <a:r>
            <a:rPr kumimoji="1" lang="ja-JP" altLang="ja-JP" sz="1100">
              <a:solidFill>
                <a:schemeClr val="dk1"/>
              </a:solidFill>
              <a:latin typeface="+mn-lt"/>
              <a:ea typeface="+mn-ea"/>
              <a:cs typeface="+mn-cs"/>
            </a:rPr>
            <a:t>等の財源措置の有利な起債を活用することで、公債費の増大を</a:t>
          </a:r>
          <a:r>
            <a:rPr kumimoji="1" lang="ja-JP" altLang="en-US" sz="1100">
              <a:solidFill>
                <a:schemeClr val="dk1"/>
              </a:solidFill>
              <a:latin typeface="+mn-lt"/>
              <a:ea typeface="+mn-ea"/>
              <a:cs typeface="+mn-cs"/>
            </a:rPr>
            <a:t>最小限に抑えるよう努める</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72572</xdr:rowOff>
    </xdr:from>
    <xdr:to>
      <xdr:col>7</xdr:col>
      <xdr:colOff>15875</xdr:colOff>
      <xdr:row>76</xdr:row>
      <xdr:rowOff>34471</xdr:rowOff>
    </xdr:to>
    <xdr:cxnSp macro="">
      <xdr:nvCxnSpPr>
        <xdr:cNvPr id="371" name="直線コネクタ 370"/>
        <xdr:cNvCxnSpPr/>
      </xdr:nvCxnSpPr>
      <xdr:spPr>
        <a:xfrm flipV="1">
          <a:off x="3987800" y="12759872"/>
          <a:ext cx="838200" cy="30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34471</xdr:rowOff>
    </xdr:from>
    <xdr:to>
      <xdr:col>5</xdr:col>
      <xdr:colOff>549275</xdr:colOff>
      <xdr:row>76</xdr:row>
      <xdr:rowOff>154214</xdr:rowOff>
    </xdr:to>
    <xdr:cxnSp macro="">
      <xdr:nvCxnSpPr>
        <xdr:cNvPr id="374" name="直線コネクタ 373"/>
        <xdr:cNvCxnSpPr/>
      </xdr:nvCxnSpPr>
      <xdr:spPr>
        <a:xfrm flipV="1">
          <a:off x="3098800" y="130646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154214</xdr:rowOff>
    </xdr:from>
    <xdr:to>
      <xdr:col>4</xdr:col>
      <xdr:colOff>346075</xdr:colOff>
      <xdr:row>77</xdr:row>
      <xdr:rowOff>124279</xdr:rowOff>
    </xdr:to>
    <xdr:cxnSp macro="">
      <xdr:nvCxnSpPr>
        <xdr:cNvPr id="377" name="直線コネクタ 376"/>
        <xdr:cNvCxnSpPr/>
      </xdr:nvCxnSpPr>
      <xdr:spPr>
        <a:xfrm flipV="1">
          <a:off x="2209800" y="13184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113393</xdr:rowOff>
    </xdr:from>
    <xdr:to>
      <xdr:col>3</xdr:col>
      <xdr:colOff>142875</xdr:colOff>
      <xdr:row>77</xdr:row>
      <xdr:rowOff>124279</xdr:rowOff>
    </xdr:to>
    <xdr:cxnSp macro="">
      <xdr:nvCxnSpPr>
        <xdr:cNvPr id="380" name="直線コネクタ 379"/>
        <xdr:cNvCxnSpPr/>
      </xdr:nvCxnSpPr>
      <xdr:spPr>
        <a:xfrm>
          <a:off x="1320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21772</xdr:rowOff>
    </xdr:from>
    <xdr:to>
      <xdr:col>7</xdr:col>
      <xdr:colOff>66675</xdr:colOff>
      <xdr:row>74</xdr:row>
      <xdr:rowOff>123372</xdr:rowOff>
    </xdr:to>
    <xdr:sp macro="" textlink="">
      <xdr:nvSpPr>
        <xdr:cNvPr id="390" name="円/楕円 389"/>
        <xdr:cNvSpPr/>
      </xdr:nvSpPr>
      <xdr:spPr>
        <a:xfrm>
          <a:off x="47752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101799</xdr:rowOff>
    </xdr:from>
    <xdr:ext cx="762000" cy="259045"/>
    <xdr:sp macro="" textlink="">
      <xdr:nvSpPr>
        <xdr:cNvPr id="391" name="公債費該当値テキスト"/>
        <xdr:cNvSpPr txBox="1"/>
      </xdr:nvSpPr>
      <xdr:spPr>
        <a:xfrm>
          <a:off x="4914900" y="1261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155121</xdr:rowOff>
    </xdr:from>
    <xdr:to>
      <xdr:col>5</xdr:col>
      <xdr:colOff>600075</xdr:colOff>
      <xdr:row>76</xdr:row>
      <xdr:rowOff>85271</xdr:rowOff>
    </xdr:to>
    <xdr:sp macro="" textlink="">
      <xdr:nvSpPr>
        <xdr:cNvPr id="392" name="円/楕円 391"/>
        <xdr:cNvSpPr/>
      </xdr:nvSpPr>
      <xdr:spPr>
        <a:xfrm>
          <a:off x="3937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95449</xdr:rowOff>
    </xdr:from>
    <xdr:ext cx="736600" cy="259045"/>
    <xdr:sp macro="" textlink="">
      <xdr:nvSpPr>
        <xdr:cNvPr id="393" name="テキスト ボックス 392"/>
        <xdr:cNvSpPr txBox="1"/>
      </xdr:nvSpPr>
      <xdr:spPr>
        <a:xfrm>
          <a:off x="3606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103414</xdr:rowOff>
    </xdr:from>
    <xdr:to>
      <xdr:col>4</xdr:col>
      <xdr:colOff>396875</xdr:colOff>
      <xdr:row>77</xdr:row>
      <xdr:rowOff>33564</xdr:rowOff>
    </xdr:to>
    <xdr:sp macro="" textlink="">
      <xdr:nvSpPr>
        <xdr:cNvPr id="394" name="円/楕円 393"/>
        <xdr:cNvSpPr/>
      </xdr:nvSpPr>
      <xdr:spPr>
        <a:xfrm>
          <a:off x="3048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43742</xdr:rowOff>
    </xdr:from>
    <xdr:ext cx="762000" cy="259045"/>
    <xdr:sp macro="" textlink="">
      <xdr:nvSpPr>
        <xdr:cNvPr id="395" name="テキスト ボックス 394"/>
        <xdr:cNvSpPr txBox="1"/>
      </xdr:nvSpPr>
      <xdr:spPr>
        <a:xfrm>
          <a:off x="2717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73479</xdr:rowOff>
    </xdr:from>
    <xdr:to>
      <xdr:col>3</xdr:col>
      <xdr:colOff>193675</xdr:colOff>
      <xdr:row>78</xdr:row>
      <xdr:rowOff>3629</xdr:rowOff>
    </xdr:to>
    <xdr:sp macro="" textlink="">
      <xdr:nvSpPr>
        <xdr:cNvPr id="396" name="円/楕円 395"/>
        <xdr:cNvSpPr/>
      </xdr:nvSpPr>
      <xdr:spPr>
        <a:xfrm>
          <a:off x="2159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13806</xdr:rowOff>
    </xdr:from>
    <xdr:ext cx="762000" cy="259045"/>
    <xdr:sp macro="" textlink="">
      <xdr:nvSpPr>
        <xdr:cNvPr id="397" name="テキスト ボックス 396"/>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62593</xdr:rowOff>
    </xdr:from>
    <xdr:to>
      <xdr:col>1</xdr:col>
      <xdr:colOff>676275</xdr:colOff>
      <xdr:row>77</xdr:row>
      <xdr:rowOff>164193</xdr:rowOff>
    </xdr:to>
    <xdr:sp macro="" textlink="">
      <xdr:nvSpPr>
        <xdr:cNvPr id="398" name="円/楕円 397"/>
        <xdr:cNvSpPr/>
      </xdr:nvSpPr>
      <xdr:spPr>
        <a:xfrm>
          <a:off x="1270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2920</xdr:rowOff>
    </xdr:from>
    <xdr:ext cx="762000" cy="259045"/>
    <xdr:sp macro="" textlink="">
      <xdr:nvSpPr>
        <xdr:cNvPr id="399" name="テキスト ボックス 398"/>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70.7</a:t>
          </a:r>
          <a:r>
            <a:rPr kumimoji="1" lang="ja-JP" altLang="ja-JP" sz="1100">
              <a:solidFill>
                <a:schemeClr val="dk1"/>
              </a:solidFill>
              <a:latin typeface="+mn-lt"/>
              <a:ea typeface="+mn-ea"/>
              <a:cs typeface="+mn-cs"/>
            </a:rPr>
            <a:t>と、類似団体</a:t>
          </a:r>
          <a:r>
            <a:rPr kumimoji="1" lang="ja-JP" altLang="en-US" sz="1100">
              <a:solidFill>
                <a:schemeClr val="dk1"/>
              </a:solidFill>
              <a:latin typeface="+mn-lt"/>
              <a:ea typeface="+mn-ea"/>
              <a:cs typeface="+mn-cs"/>
            </a:rPr>
            <a:t>平均を</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下回っており</a:t>
          </a:r>
          <a:r>
            <a:rPr kumimoji="1" lang="ja-JP" altLang="ja-JP" sz="1100">
              <a:solidFill>
                <a:schemeClr val="dk1"/>
              </a:solidFill>
              <a:latin typeface="+mn-lt"/>
              <a:ea typeface="+mn-ea"/>
              <a:cs typeface="+mn-cs"/>
            </a:rPr>
            <a:t>、昨年度と比較して</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a:t>
          </a:r>
          <a:r>
            <a:rPr kumimoji="1" lang="ja-JP" altLang="en-US" sz="1100">
              <a:solidFill>
                <a:schemeClr val="dk1"/>
              </a:solidFill>
              <a:latin typeface="+mn-lt"/>
              <a:ea typeface="+mn-ea"/>
              <a:cs typeface="+mn-cs"/>
            </a:rPr>
            <a:t>いるが</a:t>
          </a:r>
          <a:r>
            <a:rPr kumimoji="1" lang="ja-JP" altLang="ja-JP" sz="1100" baseline="0">
              <a:solidFill>
                <a:schemeClr val="dk1"/>
              </a:solidFill>
              <a:latin typeface="+mn-lt"/>
              <a:ea typeface="+mn-ea"/>
              <a:cs typeface="+mn-cs"/>
            </a:rPr>
            <a:t>経常経費一般財源ベースで</a:t>
          </a:r>
          <a:r>
            <a:rPr kumimoji="1" lang="ja-JP" altLang="en-US" sz="1100" baseline="0">
              <a:solidFill>
                <a:schemeClr val="dk1"/>
              </a:solidFill>
              <a:latin typeface="+mn-lt"/>
              <a:ea typeface="+mn-ea"/>
              <a:cs typeface="+mn-cs"/>
            </a:rPr>
            <a:t>は</a:t>
          </a:r>
          <a:r>
            <a:rPr kumimoji="1" lang="en-US" altLang="ja-JP" sz="1100" baseline="0">
              <a:solidFill>
                <a:schemeClr val="dk1"/>
              </a:solidFill>
              <a:latin typeface="+mn-lt"/>
              <a:ea typeface="+mn-ea"/>
              <a:cs typeface="+mn-cs"/>
            </a:rPr>
            <a:t>+64</a:t>
          </a:r>
          <a:r>
            <a:rPr kumimoji="1" lang="ja-JP" altLang="en-US" sz="1100">
              <a:solidFill>
                <a:schemeClr val="dk1"/>
              </a:solidFill>
              <a:latin typeface="+mn-lt"/>
              <a:ea typeface="+mn-ea"/>
              <a:cs typeface="+mn-cs"/>
            </a:rPr>
            <a:t>百万円の増となっている。人件費は減額となっているものの、扶助費、繰出金が増額しいるため全体で増額となった</a:t>
          </a:r>
          <a:r>
            <a:rPr kumimoji="1" lang="ja-JP" altLang="ja-JP" sz="1100" b="1">
              <a:solidFill>
                <a:schemeClr val="dk1"/>
              </a:solidFill>
              <a:latin typeface="+mn-lt"/>
              <a:ea typeface="+mn-ea"/>
              <a:cs typeface="+mn-cs"/>
            </a:rPr>
            <a:t>。</a:t>
          </a:r>
          <a:endParaRPr kumimoji="1" lang="en-US" altLang="ja-JP" sz="1100" b="1">
            <a:solidFill>
              <a:schemeClr val="dk1"/>
            </a:solidFill>
            <a:latin typeface="+mn-lt"/>
            <a:ea typeface="+mn-ea"/>
            <a:cs typeface="+mn-cs"/>
          </a:endParaRPr>
        </a:p>
        <a:p>
          <a:r>
            <a:rPr kumimoji="1" lang="ja-JP" altLang="ja-JP" sz="1100">
              <a:solidFill>
                <a:schemeClr val="dk1"/>
              </a:solidFill>
              <a:latin typeface="+mn-lt"/>
              <a:ea typeface="+mn-ea"/>
              <a:cs typeface="+mn-cs"/>
            </a:rPr>
            <a:t>扶助費</a:t>
          </a:r>
          <a:r>
            <a:rPr kumimoji="1" lang="ja-JP" altLang="en-US" sz="1100">
              <a:solidFill>
                <a:schemeClr val="dk1"/>
              </a:solidFill>
              <a:latin typeface="+mn-lt"/>
              <a:ea typeface="+mn-ea"/>
              <a:cs typeface="+mn-cs"/>
            </a:rPr>
            <a:t>は今後も増加</a:t>
          </a:r>
          <a:r>
            <a:rPr kumimoji="1" lang="ja-JP" altLang="ja-JP" sz="1100">
              <a:solidFill>
                <a:schemeClr val="dk1"/>
              </a:solidFill>
              <a:latin typeface="+mn-lt"/>
              <a:ea typeface="+mn-ea"/>
              <a:cs typeface="+mn-cs"/>
            </a:rPr>
            <a:t>が見込まれるため、歳出のスリム化と、</a:t>
          </a:r>
          <a:r>
            <a:rPr kumimoji="1" lang="ja-JP" altLang="en-US" sz="1100">
              <a:solidFill>
                <a:schemeClr val="dk1"/>
              </a:solidFill>
              <a:latin typeface="+mn-lt"/>
              <a:ea typeface="+mn-ea"/>
              <a:cs typeface="+mn-cs"/>
            </a:rPr>
            <a:t>税収</a:t>
          </a:r>
          <a:r>
            <a:rPr kumimoji="1" lang="ja-JP" altLang="ja-JP" sz="1100">
              <a:solidFill>
                <a:schemeClr val="dk1"/>
              </a:solidFill>
              <a:latin typeface="+mn-lt"/>
              <a:ea typeface="+mn-ea"/>
              <a:cs typeface="+mn-cs"/>
            </a:rPr>
            <a:t>等の一般財源の確保</a:t>
          </a:r>
          <a:r>
            <a:rPr kumimoji="1" lang="ja-JP" altLang="en-US" sz="1100">
              <a:solidFill>
                <a:schemeClr val="dk1"/>
              </a:solidFill>
              <a:latin typeface="+mn-lt"/>
              <a:ea typeface="+mn-ea"/>
              <a:cs typeface="+mn-cs"/>
            </a:rPr>
            <a:t>強化</a:t>
          </a:r>
          <a:r>
            <a:rPr kumimoji="1" lang="ja-JP" altLang="ja-JP" sz="1100">
              <a:solidFill>
                <a:schemeClr val="dk1"/>
              </a:solidFill>
              <a:latin typeface="+mn-lt"/>
              <a:ea typeface="+mn-ea"/>
              <a:cs typeface="+mn-cs"/>
            </a:rPr>
            <a:t>が必要となる。</a:t>
          </a:r>
          <a:endParaRPr lang="ja-JP" altLang="ja-JP" sz="1400"/>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94996</xdr:rowOff>
    </xdr:to>
    <xdr:cxnSp macro="">
      <xdr:nvCxnSpPr>
        <xdr:cNvPr id="430" name="直線コネクタ 429"/>
        <xdr:cNvCxnSpPr/>
      </xdr:nvCxnSpPr>
      <xdr:spPr>
        <a:xfrm flipV="1">
          <a:off x="15671800" y="13074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94996</xdr:rowOff>
    </xdr:to>
    <xdr:cxnSp macro="">
      <xdr:nvCxnSpPr>
        <xdr:cNvPr id="433" name="直線コネクタ 432"/>
        <xdr:cNvCxnSpPr/>
      </xdr:nvCxnSpPr>
      <xdr:spPr>
        <a:xfrm>
          <a:off x="14782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99568</xdr:rowOff>
    </xdr:to>
    <xdr:cxnSp macro="">
      <xdr:nvCxnSpPr>
        <xdr:cNvPr id="436" name="直線コネクタ 435"/>
        <xdr:cNvCxnSpPr/>
      </xdr:nvCxnSpPr>
      <xdr:spPr>
        <a:xfrm flipV="1">
          <a:off x="13893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99568</xdr:rowOff>
    </xdr:to>
    <xdr:cxnSp macro="">
      <xdr:nvCxnSpPr>
        <xdr:cNvPr id="439" name="直線コネクタ 438"/>
        <xdr:cNvCxnSpPr/>
      </xdr:nvCxnSpPr>
      <xdr:spPr>
        <a:xfrm>
          <a:off x="13004800" y="130566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9" name="円/楕円 448"/>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50"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51" name="円/楕円 450"/>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52" name="テキスト ボックス 45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3" name="円/楕円 452"/>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54" name="テキスト ボックス 453"/>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5" name="円/楕円 454"/>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6" name="テキスト ボックス 455"/>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7" name="円/楕円 456"/>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61992</xdr:rowOff>
    </xdr:from>
    <xdr:ext cx="762000" cy="259045"/>
    <xdr:sp macro="" textlink="">
      <xdr:nvSpPr>
        <xdr:cNvPr id="458" name="テキスト ボックス 457"/>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静岡県下田市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92365</xdr:rowOff>
    </xdr:from>
    <xdr:to>
      <xdr:col>4</xdr:col>
      <xdr:colOff>1117600</xdr:colOff>
      <xdr:row>17</xdr:row>
      <xdr:rowOff>101414</xdr:rowOff>
    </xdr:to>
    <xdr:cxnSp macro="">
      <xdr:nvCxnSpPr>
        <xdr:cNvPr id="47" name="直線コネクタ 46"/>
        <xdr:cNvCxnSpPr/>
      </xdr:nvCxnSpPr>
      <xdr:spPr bwMode="auto">
        <a:xfrm flipV="1">
          <a:off x="5003800" y="3054640"/>
          <a:ext cx="6477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77143</xdr:rowOff>
    </xdr:from>
    <xdr:ext cx="762000" cy="259045"/>
    <xdr:sp macro="" textlink="">
      <xdr:nvSpPr>
        <xdr:cNvPr id="48" name="人口1人当たり決算額の推移平均値テキスト130"/>
        <xdr:cNvSpPr txBox="1"/>
      </xdr:nvSpPr>
      <xdr:spPr>
        <a:xfrm>
          <a:off x="5740400" y="3039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101414</xdr:rowOff>
    </xdr:from>
    <xdr:to>
      <xdr:col>4</xdr:col>
      <xdr:colOff>469900</xdr:colOff>
      <xdr:row>17</xdr:row>
      <xdr:rowOff>107504</xdr:rowOff>
    </xdr:to>
    <xdr:cxnSp macro="">
      <xdr:nvCxnSpPr>
        <xdr:cNvPr id="50" name="直線コネクタ 49"/>
        <xdr:cNvCxnSpPr/>
      </xdr:nvCxnSpPr>
      <xdr:spPr bwMode="auto">
        <a:xfrm flipV="1">
          <a:off x="4305300" y="3063689"/>
          <a:ext cx="698500" cy="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107334</xdr:rowOff>
    </xdr:from>
    <xdr:to>
      <xdr:col>3</xdr:col>
      <xdr:colOff>904875</xdr:colOff>
      <xdr:row>17</xdr:row>
      <xdr:rowOff>107504</xdr:rowOff>
    </xdr:to>
    <xdr:cxnSp macro="">
      <xdr:nvCxnSpPr>
        <xdr:cNvPr id="53" name="直線コネクタ 52"/>
        <xdr:cNvCxnSpPr/>
      </xdr:nvCxnSpPr>
      <xdr:spPr bwMode="auto">
        <a:xfrm>
          <a:off x="3606800" y="3069609"/>
          <a:ext cx="698500" cy="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96416</xdr:rowOff>
    </xdr:from>
    <xdr:to>
      <xdr:col>3</xdr:col>
      <xdr:colOff>206375</xdr:colOff>
      <xdr:row>17</xdr:row>
      <xdr:rowOff>107334</xdr:rowOff>
    </xdr:to>
    <xdr:cxnSp macro="">
      <xdr:nvCxnSpPr>
        <xdr:cNvPr id="56" name="直線コネクタ 55"/>
        <xdr:cNvCxnSpPr/>
      </xdr:nvCxnSpPr>
      <xdr:spPr bwMode="auto">
        <a:xfrm>
          <a:off x="2908300" y="3058691"/>
          <a:ext cx="698500" cy="1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41565</xdr:rowOff>
    </xdr:from>
    <xdr:to>
      <xdr:col>5</xdr:col>
      <xdr:colOff>34925</xdr:colOff>
      <xdr:row>17</xdr:row>
      <xdr:rowOff>143165</xdr:rowOff>
    </xdr:to>
    <xdr:sp macro="" textlink="">
      <xdr:nvSpPr>
        <xdr:cNvPr id="66" name="円/楕円 65"/>
        <xdr:cNvSpPr/>
      </xdr:nvSpPr>
      <xdr:spPr bwMode="auto">
        <a:xfrm>
          <a:off x="56007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58092</xdr:rowOff>
    </xdr:from>
    <xdr:ext cx="762000" cy="259045"/>
    <xdr:sp macro="" textlink="">
      <xdr:nvSpPr>
        <xdr:cNvPr id="67" name="人口1人当たり決算額の推移該当値テキスト130"/>
        <xdr:cNvSpPr txBox="1"/>
      </xdr:nvSpPr>
      <xdr:spPr>
        <a:xfrm>
          <a:off x="5740400" y="28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50614</xdr:rowOff>
    </xdr:from>
    <xdr:to>
      <xdr:col>4</xdr:col>
      <xdr:colOff>520700</xdr:colOff>
      <xdr:row>17</xdr:row>
      <xdr:rowOff>152214</xdr:rowOff>
    </xdr:to>
    <xdr:sp macro="" textlink="">
      <xdr:nvSpPr>
        <xdr:cNvPr id="68" name="円/楕円 67"/>
        <xdr:cNvSpPr/>
      </xdr:nvSpPr>
      <xdr:spPr bwMode="auto">
        <a:xfrm>
          <a:off x="49530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136991</xdr:rowOff>
    </xdr:from>
    <xdr:ext cx="736600" cy="259045"/>
    <xdr:sp macro="" textlink="">
      <xdr:nvSpPr>
        <xdr:cNvPr id="69" name="テキスト ボックス 68"/>
        <xdr:cNvSpPr txBox="1"/>
      </xdr:nvSpPr>
      <xdr:spPr>
        <a:xfrm>
          <a:off x="4622800" y="3099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56704</xdr:rowOff>
    </xdr:from>
    <xdr:to>
      <xdr:col>3</xdr:col>
      <xdr:colOff>955675</xdr:colOff>
      <xdr:row>17</xdr:row>
      <xdr:rowOff>158304</xdr:rowOff>
    </xdr:to>
    <xdr:sp macro="" textlink="">
      <xdr:nvSpPr>
        <xdr:cNvPr id="70" name="円/楕円 69"/>
        <xdr:cNvSpPr/>
      </xdr:nvSpPr>
      <xdr:spPr bwMode="auto">
        <a:xfrm>
          <a:off x="4254500" y="301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143081</xdr:rowOff>
    </xdr:from>
    <xdr:ext cx="762000" cy="259045"/>
    <xdr:sp macro="" textlink="">
      <xdr:nvSpPr>
        <xdr:cNvPr id="71" name="テキスト ボックス 70"/>
        <xdr:cNvSpPr txBox="1"/>
      </xdr:nvSpPr>
      <xdr:spPr>
        <a:xfrm>
          <a:off x="3924300" y="310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56534</xdr:rowOff>
    </xdr:from>
    <xdr:to>
      <xdr:col>3</xdr:col>
      <xdr:colOff>257175</xdr:colOff>
      <xdr:row>17</xdr:row>
      <xdr:rowOff>158134</xdr:rowOff>
    </xdr:to>
    <xdr:sp macro="" textlink="">
      <xdr:nvSpPr>
        <xdr:cNvPr id="72" name="円/楕円 71"/>
        <xdr:cNvSpPr/>
      </xdr:nvSpPr>
      <xdr:spPr bwMode="auto">
        <a:xfrm>
          <a:off x="3556000" y="301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142911</xdr:rowOff>
    </xdr:from>
    <xdr:ext cx="762000" cy="259045"/>
    <xdr:sp macro="" textlink="">
      <xdr:nvSpPr>
        <xdr:cNvPr id="73" name="テキスト ボックス 72"/>
        <xdr:cNvSpPr txBox="1"/>
      </xdr:nvSpPr>
      <xdr:spPr>
        <a:xfrm>
          <a:off x="3225800" y="31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45616</xdr:rowOff>
    </xdr:from>
    <xdr:to>
      <xdr:col>2</xdr:col>
      <xdr:colOff>692150</xdr:colOff>
      <xdr:row>17</xdr:row>
      <xdr:rowOff>147216</xdr:rowOff>
    </xdr:to>
    <xdr:sp macro="" textlink="">
      <xdr:nvSpPr>
        <xdr:cNvPr id="74" name="円/楕円 73"/>
        <xdr:cNvSpPr/>
      </xdr:nvSpPr>
      <xdr:spPr bwMode="auto">
        <a:xfrm>
          <a:off x="2857500" y="300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131993</xdr:rowOff>
    </xdr:from>
    <xdr:ext cx="762000" cy="259045"/>
    <xdr:sp macro="" textlink="">
      <xdr:nvSpPr>
        <xdr:cNvPr id="75" name="テキスト ボックス 74"/>
        <xdr:cNvSpPr txBox="1"/>
      </xdr:nvSpPr>
      <xdr:spPr>
        <a:xfrm>
          <a:off x="2527300" y="30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80270</xdr:rowOff>
    </xdr:from>
    <xdr:to>
      <xdr:col>4</xdr:col>
      <xdr:colOff>1117600</xdr:colOff>
      <xdr:row>37</xdr:row>
      <xdr:rowOff>132600</xdr:rowOff>
    </xdr:to>
    <xdr:cxnSp macro="">
      <xdr:nvCxnSpPr>
        <xdr:cNvPr id="109" name="直線コネクタ 108"/>
        <xdr:cNvCxnSpPr/>
      </xdr:nvCxnSpPr>
      <xdr:spPr bwMode="auto">
        <a:xfrm>
          <a:off x="5003800" y="7204970"/>
          <a:ext cx="647700" cy="5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157385</xdr:rowOff>
    </xdr:from>
    <xdr:to>
      <xdr:col>4</xdr:col>
      <xdr:colOff>469900</xdr:colOff>
      <xdr:row>37</xdr:row>
      <xdr:rowOff>80270</xdr:rowOff>
    </xdr:to>
    <xdr:cxnSp macro="">
      <xdr:nvCxnSpPr>
        <xdr:cNvPr id="112" name="直線コネクタ 111"/>
        <xdr:cNvCxnSpPr/>
      </xdr:nvCxnSpPr>
      <xdr:spPr bwMode="auto">
        <a:xfrm>
          <a:off x="4305300" y="7110635"/>
          <a:ext cx="698500" cy="9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127247</xdr:rowOff>
    </xdr:from>
    <xdr:to>
      <xdr:col>3</xdr:col>
      <xdr:colOff>904875</xdr:colOff>
      <xdr:row>36</xdr:row>
      <xdr:rowOff>157385</xdr:rowOff>
    </xdr:to>
    <xdr:cxnSp macro="">
      <xdr:nvCxnSpPr>
        <xdr:cNvPr id="115" name="直線コネクタ 114"/>
        <xdr:cNvCxnSpPr/>
      </xdr:nvCxnSpPr>
      <xdr:spPr bwMode="auto">
        <a:xfrm>
          <a:off x="3606800" y="7080497"/>
          <a:ext cx="698500" cy="30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115113</xdr:rowOff>
    </xdr:from>
    <xdr:to>
      <xdr:col>3</xdr:col>
      <xdr:colOff>206375</xdr:colOff>
      <xdr:row>36</xdr:row>
      <xdr:rowOff>127247</xdr:rowOff>
    </xdr:to>
    <xdr:cxnSp macro="">
      <xdr:nvCxnSpPr>
        <xdr:cNvPr id="118" name="直線コネクタ 117"/>
        <xdr:cNvCxnSpPr/>
      </xdr:nvCxnSpPr>
      <xdr:spPr bwMode="auto">
        <a:xfrm>
          <a:off x="2908300" y="7068363"/>
          <a:ext cx="698500" cy="1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81800</xdr:rowOff>
    </xdr:from>
    <xdr:to>
      <xdr:col>5</xdr:col>
      <xdr:colOff>34925</xdr:colOff>
      <xdr:row>37</xdr:row>
      <xdr:rowOff>183400</xdr:rowOff>
    </xdr:to>
    <xdr:sp macro="" textlink="">
      <xdr:nvSpPr>
        <xdr:cNvPr id="128" name="円/楕円 127"/>
        <xdr:cNvSpPr/>
      </xdr:nvSpPr>
      <xdr:spPr bwMode="auto">
        <a:xfrm>
          <a:off x="5600700" y="7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53877</xdr:rowOff>
    </xdr:from>
    <xdr:ext cx="762000" cy="259045"/>
    <xdr:sp macro="" textlink="">
      <xdr:nvSpPr>
        <xdr:cNvPr id="129" name="人口1人当たり決算額の推移該当値テキスト445"/>
        <xdr:cNvSpPr txBox="1"/>
      </xdr:nvSpPr>
      <xdr:spPr>
        <a:xfrm>
          <a:off x="5740400" y="71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29470</xdr:rowOff>
    </xdr:from>
    <xdr:to>
      <xdr:col>4</xdr:col>
      <xdr:colOff>520700</xdr:colOff>
      <xdr:row>37</xdr:row>
      <xdr:rowOff>131070</xdr:rowOff>
    </xdr:to>
    <xdr:sp macro="" textlink="">
      <xdr:nvSpPr>
        <xdr:cNvPr id="130" name="円/楕円 129"/>
        <xdr:cNvSpPr/>
      </xdr:nvSpPr>
      <xdr:spPr bwMode="auto">
        <a:xfrm>
          <a:off x="4953000" y="715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115847</xdr:rowOff>
    </xdr:from>
    <xdr:ext cx="736600" cy="259045"/>
    <xdr:sp macro="" textlink="">
      <xdr:nvSpPr>
        <xdr:cNvPr id="131" name="テキスト ボックス 130"/>
        <xdr:cNvSpPr txBox="1"/>
      </xdr:nvSpPr>
      <xdr:spPr>
        <a:xfrm>
          <a:off x="4622800" y="724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106585</xdr:rowOff>
    </xdr:from>
    <xdr:to>
      <xdr:col>3</xdr:col>
      <xdr:colOff>955675</xdr:colOff>
      <xdr:row>37</xdr:row>
      <xdr:rowOff>36735</xdr:rowOff>
    </xdr:to>
    <xdr:sp macro="" textlink="">
      <xdr:nvSpPr>
        <xdr:cNvPr id="132" name="円/楕円 131"/>
        <xdr:cNvSpPr/>
      </xdr:nvSpPr>
      <xdr:spPr bwMode="auto">
        <a:xfrm>
          <a:off x="4254500" y="7059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21512</xdr:rowOff>
    </xdr:from>
    <xdr:ext cx="762000" cy="259045"/>
    <xdr:sp macro="" textlink="">
      <xdr:nvSpPr>
        <xdr:cNvPr id="133" name="テキスト ボックス 132"/>
        <xdr:cNvSpPr txBox="1"/>
      </xdr:nvSpPr>
      <xdr:spPr>
        <a:xfrm>
          <a:off x="3924300" y="714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76447</xdr:rowOff>
    </xdr:from>
    <xdr:to>
      <xdr:col>3</xdr:col>
      <xdr:colOff>257175</xdr:colOff>
      <xdr:row>37</xdr:row>
      <xdr:rowOff>6597</xdr:rowOff>
    </xdr:to>
    <xdr:sp macro="" textlink="">
      <xdr:nvSpPr>
        <xdr:cNvPr id="134" name="円/楕円 133"/>
        <xdr:cNvSpPr/>
      </xdr:nvSpPr>
      <xdr:spPr bwMode="auto">
        <a:xfrm>
          <a:off x="3556000" y="702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162824</xdr:rowOff>
    </xdr:from>
    <xdr:ext cx="762000" cy="259045"/>
    <xdr:sp macro="" textlink="">
      <xdr:nvSpPr>
        <xdr:cNvPr id="135" name="テキスト ボックス 134"/>
        <xdr:cNvSpPr txBox="1"/>
      </xdr:nvSpPr>
      <xdr:spPr>
        <a:xfrm>
          <a:off x="3225800" y="71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64313</xdr:rowOff>
    </xdr:from>
    <xdr:to>
      <xdr:col>2</xdr:col>
      <xdr:colOff>692150</xdr:colOff>
      <xdr:row>36</xdr:row>
      <xdr:rowOff>165913</xdr:rowOff>
    </xdr:to>
    <xdr:sp macro="" textlink="">
      <xdr:nvSpPr>
        <xdr:cNvPr id="136" name="円/楕円 135"/>
        <xdr:cNvSpPr/>
      </xdr:nvSpPr>
      <xdr:spPr bwMode="auto">
        <a:xfrm>
          <a:off x="2857500" y="701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150690</xdr:rowOff>
    </xdr:from>
    <xdr:ext cx="762000" cy="259045"/>
    <xdr:sp macro="" textlink="">
      <xdr:nvSpPr>
        <xdr:cNvPr id="137" name="テキスト ボックス 136"/>
        <xdr:cNvSpPr txBox="1"/>
      </xdr:nvSpPr>
      <xdr:spPr>
        <a:xfrm>
          <a:off x="2527300" y="710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23,172
22,994
104.38
11,466,013
10,675,434
719,412
6,225,110
8,502,210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150385</xdr:rowOff>
    </xdr:from>
    <xdr:to>
      <xdr:col>6</xdr:col>
      <xdr:colOff>511175</xdr:colOff>
      <xdr:row>36</xdr:row>
      <xdr:rowOff>153530</xdr:rowOff>
    </xdr:to>
    <xdr:cxnSp macro="">
      <xdr:nvCxnSpPr>
        <xdr:cNvPr id="58" name="直線コネクタ 57"/>
        <xdr:cNvCxnSpPr/>
      </xdr:nvCxnSpPr>
      <xdr:spPr>
        <a:xfrm flipV="1">
          <a:off x="3797300" y="6322585"/>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153530</xdr:rowOff>
    </xdr:from>
    <xdr:to>
      <xdr:col>5</xdr:col>
      <xdr:colOff>358775</xdr:colOff>
      <xdr:row>36</xdr:row>
      <xdr:rowOff>160174</xdr:rowOff>
    </xdr:to>
    <xdr:cxnSp macro="">
      <xdr:nvCxnSpPr>
        <xdr:cNvPr id="61" name="直線コネクタ 60"/>
        <xdr:cNvCxnSpPr/>
      </xdr:nvCxnSpPr>
      <xdr:spPr>
        <a:xfrm flipV="1">
          <a:off x="2908300" y="63257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160174</xdr:rowOff>
    </xdr:from>
    <xdr:to>
      <xdr:col>4</xdr:col>
      <xdr:colOff>155575</xdr:colOff>
      <xdr:row>36</xdr:row>
      <xdr:rowOff>160480</xdr:rowOff>
    </xdr:to>
    <xdr:cxnSp macro="">
      <xdr:nvCxnSpPr>
        <xdr:cNvPr id="64" name="直線コネクタ 63"/>
        <xdr:cNvCxnSpPr/>
      </xdr:nvCxnSpPr>
      <xdr:spPr>
        <a:xfrm flipV="1">
          <a:off x="2019300" y="633237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151084</xdr:rowOff>
    </xdr:from>
    <xdr:to>
      <xdr:col>2</xdr:col>
      <xdr:colOff>638175</xdr:colOff>
      <xdr:row>36</xdr:row>
      <xdr:rowOff>160480</xdr:rowOff>
    </xdr:to>
    <xdr:cxnSp macro="">
      <xdr:nvCxnSpPr>
        <xdr:cNvPr id="67" name="直線コネクタ 66"/>
        <xdr:cNvCxnSpPr/>
      </xdr:nvCxnSpPr>
      <xdr:spPr>
        <a:xfrm>
          <a:off x="1130300" y="6323284"/>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99585</xdr:rowOff>
    </xdr:from>
    <xdr:to>
      <xdr:col>6</xdr:col>
      <xdr:colOff>561975</xdr:colOff>
      <xdr:row>37</xdr:row>
      <xdr:rowOff>29735</xdr:rowOff>
    </xdr:to>
    <xdr:sp macro="" textlink="">
      <xdr:nvSpPr>
        <xdr:cNvPr id="77" name="円/楕円 76"/>
        <xdr:cNvSpPr/>
      </xdr:nvSpPr>
      <xdr:spPr>
        <a:xfrm>
          <a:off x="45847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78012</xdr:rowOff>
    </xdr:from>
    <xdr:ext cx="534377" cy="259045"/>
    <xdr:sp macro="" textlink="">
      <xdr:nvSpPr>
        <xdr:cNvPr id="78" name="人件費該当値テキスト"/>
        <xdr:cNvSpPr txBox="1"/>
      </xdr:nvSpPr>
      <xdr:spPr>
        <a:xfrm>
          <a:off x="4686300" y="62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72,663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102730</xdr:rowOff>
    </xdr:from>
    <xdr:to>
      <xdr:col>5</xdr:col>
      <xdr:colOff>409575</xdr:colOff>
      <xdr:row>37</xdr:row>
      <xdr:rowOff>32880</xdr:rowOff>
    </xdr:to>
    <xdr:sp macro="" textlink="">
      <xdr:nvSpPr>
        <xdr:cNvPr id="79" name="円/楕円 78"/>
        <xdr:cNvSpPr/>
      </xdr:nvSpPr>
      <xdr:spPr>
        <a:xfrm>
          <a:off x="3746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24007</xdr:rowOff>
    </xdr:from>
    <xdr:ext cx="534377" cy="259045"/>
    <xdr:sp macro="" textlink="">
      <xdr:nvSpPr>
        <xdr:cNvPr id="80" name="テキスト ボックス 79"/>
        <xdr:cNvSpPr txBox="1"/>
      </xdr:nvSpPr>
      <xdr:spPr>
        <a:xfrm>
          <a:off x="3530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109374</xdr:rowOff>
    </xdr:from>
    <xdr:to>
      <xdr:col>4</xdr:col>
      <xdr:colOff>206375</xdr:colOff>
      <xdr:row>37</xdr:row>
      <xdr:rowOff>39524</xdr:rowOff>
    </xdr:to>
    <xdr:sp macro="" textlink="">
      <xdr:nvSpPr>
        <xdr:cNvPr id="81" name="円/楕円 80"/>
        <xdr:cNvSpPr/>
      </xdr:nvSpPr>
      <xdr:spPr>
        <a:xfrm>
          <a:off x="2857500" y="62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30651</xdr:rowOff>
    </xdr:from>
    <xdr:ext cx="534377" cy="259045"/>
    <xdr:sp macro="" textlink="">
      <xdr:nvSpPr>
        <xdr:cNvPr id="82" name="テキスト ボックス 81"/>
        <xdr:cNvSpPr txBox="1"/>
      </xdr:nvSpPr>
      <xdr:spPr>
        <a:xfrm>
          <a:off x="2641111" y="63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109680</xdr:rowOff>
    </xdr:from>
    <xdr:to>
      <xdr:col>3</xdr:col>
      <xdr:colOff>3175</xdr:colOff>
      <xdr:row>37</xdr:row>
      <xdr:rowOff>39830</xdr:rowOff>
    </xdr:to>
    <xdr:sp macro="" textlink="">
      <xdr:nvSpPr>
        <xdr:cNvPr id="83" name="円/楕円 82"/>
        <xdr:cNvSpPr/>
      </xdr:nvSpPr>
      <xdr:spPr>
        <a:xfrm>
          <a:off x="1968500" y="62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30957</xdr:rowOff>
    </xdr:from>
    <xdr:ext cx="534377" cy="259045"/>
    <xdr:sp macro="" textlink="">
      <xdr:nvSpPr>
        <xdr:cNvPr id="84" name="テキスト ボックス 83"/>
        <xdr:cNvSpPr txBox="1"/>
      </xdr:nvSpPr>
      <xdr:spPr>
        <a:xfrm>
          <a:off x="1752111" y="63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100284</xdr:rowOff>
    </xdr:from>
    <xdr:to>
      <xdr:col>1</xdr:col>
      <xdr:colOff>485775</xdr:colOff>
      <xdr:row>37</xdr:row>
      <xdr:rowOff>30434</xdr:rowOff>
    </xdr:to>
    <xdr:sp macro="" textlink="">
      <xdr:nvSpPr>
        <xdr:cNvPr id="85" name="円/楕円 84"/>
        <xdr:cNvSpPr/>
      </xdr:nvSpPr>
      <xdr:spPr>
        <a:xfrm>
          <a:off x="1079500" y="62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21561</xdr:rowOff>
    </xdr:from>
    <xdr:ext cx="534377" cy="259045"/>
    <xdr:sp macro="" textlink="">
      <xdr:nvSpPr>
        <xdr:cNvPr id="86" name="テキスト ボックス 85"/>
        <xdr:cNvSpPr txBox="1"/>
      </xdr:nvSpPr>
      <xdr:spPr>
        <a:xfrm>
          <a:off x="863111" y="63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28257</xdr:rowOff>
    </xdr:from>
    <xdr:to>
      <xdr:col>6</xdr:col>
      <xdr:colOff>511175</xdr:colOff>
      <xdr:row>57</xdr:row>
      <xdr:rowOff>94424</xdr:rowOff>
    </xdr:to>
    <xdr:cxnSp macro="">
      <xdr:nvCxnSpPr>
        <xdr:cNvPr id="116" name="直線コネクタ 115"/>
        <xdr:cNvCxnSpPr/>
      </xdr:nvCxnSpPr>
      <xdr:spPr>
        <a:xfrm flipV="1">
          <a:off x="3797300" y="9800907"/>
          <a:ext cx="8382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94424</xdr:rowOff>
    </xdr:from>
    <xdr:to>
      <xdr:col>5</xdr:col>
      <xdr:colOff>358775</xdr:colOff>
      <xdr:row>57</xdr:row>
      <xdr:rowOff>150126</xdr:rowOff>
    </xdr:to>
    <xdr:cxnSp macro="">
      <xdr:nvCxnSpPr>
        <xdr:cNvPr id="119" name="直線コネクタ 118"/>
        <xdr:cNvCxnSpPr/>
      </xdr:nvCxnSpPr>
      <xdr:spPr>
        <a:xfrm flipV="1">
          <a:off x="2908300" y="9867074"/>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150126</xdr:rowOff>
    </xdr:from>
    <xdr:to>
      <xdr:col>4</xdr:col>
      <xdr:colOff>155575</xdr:colOff>
      <xdr:row>57</xdr:row>
      <xdr:rowOff>165049</xdr:rowOff>
    </xdr:to>
    <xdr:cxnSp macro="">
      <xdr:nvCxnSpPr>
        <xdr:cNvPr id="122" name="直線コネクタ 121"/>
        <xdr:cNvCxnSpPr/>
      </xdr:nvCxnSpPr>
      <xdr:spPr>
        <a:xfrm flipV="1">
          <a:off x="2019300" y="9922776"/>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158432</xdr:rowOff>
    </xdr:from>
    <xdr:to>
      <xdr:col>2</xdr:col>
      <xdr:colOff>638175</xdr:colOff>
      <xdr:row>57</xdr:row>
      <xdr:rowOff>165049</xdr:rowOff>
    </xdr:to>
    <xdr:cxnSp macro="">
      <xdr:nvCxnSpPr>
        <xdr:cNvPr id="125" name="直線コネクタ 124"/>
        <xdr:cNvCxnSpPr/>
      </xdr:nvCxnSpPr>
      <xdr:spPr>
        <a:xfrm>
          <a:off x="1130300" y="9931082"/>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148907</xdr:rowOff>
    </xdr:from>
    <xdr:to>
      <xdr:col>6</xdr:col>
      <xdr:colOff>561975</xdr:colOff>
      <xdr:row>57</xdr:row>
      <xdr:rowOff>79057</xdr:rowOff>
    </xdr:to>
    <xdr:sp macro="" textlink="">
      <xdr:nvSpPr>
        <xdr:cNvPr id="135" name="円/楕円 134"/>
        <xdr:cNvSpPr/>
      </xdr:nvSpPr>
      <xdr:spPr>
        <a:xfrm>
          <a:off x="4584700" y="97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127334</xdr:rowOff>
    </xdr:from>
    <xdr:ext cx="534377" cy="259045"/>
    <xdr:sp macro="" textlink="">
      <xdr:nvSpPr>
        <xdr:cNvPr id="136" name="物件費該当値テキスト"/>
        <xdr:cNvSpPr txBox="1"/>
      </xdr:nvSpPr>
      <xdr:spPr>
        <a:xfrm>
          <a:off x="4686300" y="97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43624</xdr:rowOff>
    </xdr:from>
    <xdr:to>
      <xdr:col>5</xdr:col>
      <xdr:colOff>409575</xdr:colOff>
      <xdr:row>57</xdr:row>
      <xdr:rowOff>145224</xdr:rowOff>
    </xdr:to>
    <xdr:sp macro="" textlink="">
      <xdr:nvSpPr>
        <xdr:cNvPr id="137" name="円/楕円 136"/>
        <xdr:cNvSpPr/>
      </xdr:nvSpPr>
      <xdr:spPr>
        <a:xfrm>
          <a:off x="3746500" y="98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136351</xdr:rowOff>
    </xdr:from>
    <xdr:ext cx="534377" cy="259045"/>
    <xdr:sp macro="" textlink="">
      <xdr:nvSpPr>
        <xdr:cNvPr id="138" name="テキスト ボックス 137"/>
        <xdr:cNvSpPr txBox="1"/>
      </xdr:nvSpPr>
      <xdr:spPr>
        <a:xfrm>
          <a:off x="3530111" y="99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99326</xdr:rowOff>
    </xdr:from>
    <xdr:to>
      <xdr:col>4</xdr:col>
      <xdr:colOff>206375</xdr:colOff>
      <xdr:row>58</xdr:row>
      <xdr:rowOff>29476</xdr:rowOff>
    </xdr:to>
    <xdr:sp macro="" textlink="">
      <xdr:nvSpPr>
        <xdr:cNvPr id="139" name="円/楕円 138"/>
        <xdr:cNvSpPr/>
      </xdr:nvSpPr>
      <xdr:spPr>
        <a:xfrm>
          <a:off x="2857500" y="98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20603</xdr:rowOff>
    </xdr:from>
    <xdr:ext cx="534377" cy="259045"/>
    <xdr:sp macro="" textlink="">
      <xdr:nvSpPr>
        <xdr:cNvPr id="140" name="テキスト ボックス 139"/>
        <xdr:cNvSpPr txBox="1"/>
      </xdr:nvSpPr>
      <xdr:spPr>
        <a:xfrm>
          <a:off x="2641111" y="99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114249</xdr:rowOff>
    </xdr:from>
    <xdr:to>
      <xdr:col>3</xdr:col>
      <xdr:colOff>3175</xdr:colOff>
      <xdr:row>58</xdr:row>
      <xdr:rowOff>44399</xdr:rowOff>
    </xdr:to>
    <xdr:sp macro="" textlink="">
      <xdr:nvSpPr>
        <xdr:cNvPr id="141" name="円/楕円 140"/>
        <xdr:cNvSpPr/>
      </xdr:nvSpPr>
      <xdr:spPr>
        <a:xfrm>
          <a:off x="1968500" y="98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35526</xdr:rowOff>
    </xdr:from>
    <xdr:ext cx="534377" cy="259045"/>
    <xdr:sp macro="" textlink="">
      <xdr:nvSpPr>
        <xdr:cNvPr id="142" name="テキスト ボックス 141"/>
        <xdr:cNvSpPr txBox="1"/>
      </xdr:nvSpPr>
      <xdr:spPr>
        <a:xfrm>
          <a:off x="1752111" y="99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107632</xdr:rowOff>
    </xdr:from>
    <xdr:to>
      <xdr:col>1</xdr:col>
      <xdr:colOff>485775</xdr:colOff>
      <xdr:row>58</xdr:row>
      <xdr:rowOff>37782</xdr:rowOff>
    </xdr:to>
    <xdr:sp macro="" textlink="">
      <xdr:nvSpPr>
        <xdr:cNvPr id="143" name="円/楕円 142"/>
        <xdr:cNvSpPr/>
      </xdr:nvSpPr>
      <xdr:spPr>
        <a:xfrm>
          <a:off x="1079500" y="98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28909</xdr:rowOff>
    </xdr:from>
    <xdr:ext cx="534377" cy="259045"/>
    <xdr:sp macro="" textlink="">
      <xdr:nvSpPr>
        <xdr:cNvPr id="144" name="テキスト ボックス 143"/>
        <xdr:cNvSpPr txBox="1"/>
      </xdr:nvSpPr>
      <xdr:spPr>
        <a:xfrm>
          <a:off x="863111" y="99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151978</xdr:rowOff>
    </xdr:from>
    <xdr:to>
      <xdr:col>6</xdr:col>
      <xdr:colOff>511175</xdr:colOff>
      <xdr:row>78</xdr:row>
      <xdr:rowOff>167948</xdr:rowOff>
    </xdr:to>
    <xdr:cxnSp macro="">
      <xdr:nvCxnSpPr>
        <xdr:cNvPr id="175" name="直線コネクタ 174"/>
        <xdr:cNvCxnSpPr/>
      </xdr:nvCxnSpPr>
      <xdr:spPr>
        <a:xfrm flipV="1">
          <a:off x="3797300" y="13525078"/>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167948</xdr:rowOff>
    </xdr:from>
    <xdr:to>
      <xdr:col>5</xdr:col>
      <xdr:colOff>358775</xdr:colOff>
      <xdr:row>79</xdr:row>
      <xdr:rowOff>18183</xdr:rowOff>
    </xdr:to>
    <xdr:cxnSp macro="">
      <xdr:nvCxnSpPr>
        <xdr:cNvPr id="178" name="直線コネクタ 177"/>
        <xdr:cNvCxnSpPr/>
      </xdr:nvCxnSpPr>
      <xdr:spPr>
        <a:xfrm flipV="1">
          <a:off x="2908300" y="13541048"/>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18183</xdr:rowOff>
    </xdr:from>
    <xdr:to>
      <xdr:col>4</xdr:col>
      <xdr:colOff>155575</xdr:colOff>
      <xdr:row>79</xdr:row>
      <xdr:rowOff>23016</xdr:rowOff>
    </xdr:to>
    <xdr:cxnSp macro="">
      <xdr:nvCxnSpPr>
        <xdr:cNvPr id="181" name="直線コネクタ 180"/>
        <xdr:cNvCxnSpPr/>
      </xdr:nvCxnSpPr>
      <xdr:spPr>
        <a:xfrm flipV="1">
          <a:off x="2019300" y="1356273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22200</xdr:rowOff>
    </xdr:from>
    <xdr:to>
      <xdr:col>2</xdr:col>
      <xdr:colOff>638175</xdr:colOff>
      <xdr:row>79</xdr:row>
      <xdr:rowOff>23016</xdr:rowOff>
    </xdr:to>
    <xdr:cxnSp macro="">
      <xdr:nvCxnSpPr>
        <xdr:cNvPr id="184" name="直線コネクタ 183"/>
        <xdr:cNvCxnSpPr/>
      </xdr:nvCxnSpPr>
      <xdr:spPr>
        <a:xfrm>
          <a:off x="1130300" y="1356675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101178</xdr:rowOff>
    </xdr:from>
    <xdr:to>
      <xdr:col>6</xdr:col>
      <xdr:colOff>561975</xdr:colOff>
      <xdr:row>79</xdr:row>
      <xdr:rowOff>31328</xdr:rowOff>
    </xdr:to>
    <xdr:sp macro="" textlink="">
      <xdr:nvSpPr>
        <xdr:cNvPr id="194" name="円/楕円 193"/>
        <xdr:cNvSpPr/>
      </xdr:nvSpPr>
      <xdr:spPr>
        <a:xfrm>
          <a:off x="4584700" y="134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16105</xdr:rowOff>
    </xdr:from>
    <xdr:ext cx="469744" cy="259045"/>
    <xdr:sp macro="" textlink="">
      <xdr:nvSpPr>
        <xdr:cNvPr id="195" name="維持補修費該当値テキスト"/>
        <xdr:cNvSpPr txBox="1"/>
      </xdr:nvSpPr>
      <xdr:spPr>
        <a:xfrm>
          <a:off x="4686300" y="1338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117148</xdr:rowOff>
    </xdr:from>
    <xdr:to>
      <xdr:col>5</xdr:col>
      <xdr:colOff>409575</xdr:colOff>
      <xdr:row>79</xdr:row>
      <xdr:rowOff>47298</xdr:rowOff>
    </xdr:to>
    <xdr:sp macro="" textlink="">
      <xdr:nvSpPr>
        <xdr:cNvPr id="196" name="円/楕円 195"/>
        <xdr:cNvSpPr/>
      </xdr:nvSpPr>
      <xdr:spPr>
        <a:xfrm>
          <a:off x="3746500" y="134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38425</xdr:rowOff>
    </xdr:from>
    <xdr:ext cx="469744" cy="259045"/>
    <xdr:sp macro="" textlink="">
      <xdr:nvSpPr>
        <xdr:cNvPr id="197" name="テキスト ボックス 196"/>
        <xdr:cNvSpPr txBox="1"/>
      </xdr:nvSpPr>
      <xdr:spPr>
        <a:xfrm>
          <a:off x="3562427" y="1358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138833</xdr:rowOff>
    </xdr:from>
    <xdr:to>
      <xdr:col>4</xdr:col>
      <xdr:colOff>206375</xdr:colOff>
      <xdr:row>79</xdr:row>
      <xdr:rowOff>68983</xdr:rowOff>
    </xdr:to>
    <xdr:sp macro="" textlink="">
      <xdr:nvSpPr>
        <xdr:cNvPr id="198" name="円/楕円 197"/>
        <xdr:cNvSpPr/>
      </xdr:nvSpPr>
      <xdr:spPr>
        <a:xfrm>
          <a:off x="2857500" y="135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60110</xdr:rowOff>
    </xdr:from>
    <xdr:ext cx="469744" cy="259045"/>
    <xdr:sp macro="" textlink="">
      <xdr:nvSpPr>
        <xdr:cNvPr id="199" name="テキスト ボックス 198"/>
        <xdr:cNvSpPr txBox="1"/>
      </xdr:nvSpPr>
      <xdr:spPr>
        <a:xfrm>
          <a:off x="2673427" y="1360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143666</xdr:rowOff>
    </xdr:from>
    <xdr:to>
      <xdr:col>3</xdr:col>
      <xdr:colOff>3175</xdr:colOff>
      <xdr:row>79</xdr:row>
      <xdr:rowOff>73816</xdr:rowOff>
    </xdr:to>
    <xdr:sp macro="" textlink="">
      <xdr:nvSpPr>
        <xdr:cNvPr id="200" name="円/楕円 199"/>
        <xdr:cNvSpPr/>
      </xdr:nvSpPr>
      <xdr:spPr>
        <a:xfrm>
          <a:off x="1968500" y="135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64943</xdr:rowOff>
    </xdr:from>
    <xdr:ext cx="469744" cy="259045"/>
    <xdr:sp macro="" textlink="">
      <xdr:nvSpPr>
        <xdr:cNvPr id="201" name="テキスト ボックス 200"/>
        <xdr:cNvSpPr txBox="1"/>
      </xdr:nvSpPr>
      <xdr:spPr>
        <a:xfrm>
          <a:off x="1784427" y="136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142850</xdr:rowOff>
    </xdr:from>
    <xdr:to>
      <xdr:col>1</xdr:col>
      <xdr:colOff>485775</xdr:colOff>
      <xdr:row>79</xdr:row>
      <xdr:rowOff>73000</xdr:rowOff>
    </xdr:to>
    <xdr:sp macro="" textlink="">
      <xdr:nvSpPr>
        <xdr:cNvPr id="202" name="円/楕円 201"/>
        <xdr:cNvSpPr/>
      </xdr:nvSpPr>
      <xdr:spPr>
        <a:xfrm>
          <a:off x="1079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64127</xdr:rowOff>
    </xdr:from>
    <xdr:ext cx="469744" cy="259045"/>
    <xdr:sp macro="" textlink="">
      <xdr:nvSpPr>
        <xdr:cNvPr id="203" name="テキスト ボックス 202"/>
        <xdr:cNvSpPr txBox="1"/>
      </xdr:nvSpPr>
      <xdr:spPr>
        <a:xfrm>
          <a:off x="895427"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24986</xdr:rowOff>
    </xdr:from>
    <xdr:to>
      <xdr:col>6</xdr:col>
      <xdr:colOff>511175</xdr:colOff>
      <xdr:row>98</xdr:row>
      <xdr:rowOff>42230</xdr:rowOff>
    </xdr:to>
    <xdr:cxnSp macro="">
      <xdr:nvCxnSpPr>
        <xdr:cNvPr id="235" name="直線コネクタ 234"/>
        <xdr:cNvCxnSpPr/>
      </xdr:nvCxnSpPr>
      <xdr:spPr>
        <a:xfrm flipV="1">
          <a:off x="3797300" y="16827086"/>
          <a:ext cx="8382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42230</xdr:rowOff>
    </xdr:from>
    <xdr:to>
      <xdr:col>5</xdr:col>
      <xdr:colOff>358775</xdr:colOff>
      <xdr:row>98</xdr:row>
      <xdr:rowOff>101045</xdr:rowOff>
    </xdr:to>
    <xdr:cxnSp macro="">
      <xdr:nvCxnSpPr>
        <xdr:cNvPr id="238" name="直線コネクタ 237"/>
        <xdr:cNvCxnSpPr/>
      </xdr:nvCxnSpPr>
      <xdr:spPr>
        <a:xfrm flipV="1">
          <a:off x="2908300" y="16844330"/>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101045</xdr:rowOff>
    </xdr:from>
    <xdr:to>
      <xdr:col>4</xdr:col>
      <xdr:colOff>155575</xdr:colOff>
      <xdr:row>98</xdr:row>
      <xdr:rowOff>154341</xdr:rowOff>
    </xdr:to>
    <xdr:cxnSp macro="">
      <xdr:nvCxnSpPr>
        <xdr:cNvPr id="241" name="直線コネクタ 240"/>
        <xdr:cNvCxnSpPr/>
      </xdr:nvCxnSpPr>
      <xdr:spPr>
        <a:xfrm flipV="1">
          <a:off x="2019300" y="16903145"/>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154341</xdr:rowOff>
    </xdr:from>
    <xdr:to>
      <xdr:col>2</xdr:col>
      <xdr:colOff>638175</xdr:colOff>
      <xdr:row>99</xdr:row>
      <xdr:rowOff>7569</xdr:rowOff>
    </xdr:to>
    <xdr:cxnSp macro="">
      <xdr:nvCxnSpPr>
        <xdr:cNvPr id="244" name="直線コネクタ 243"/>
        <xdr:cNvCxnSpPr/>
      </xdr:nvCxnSpPr>
      <xdr:spPr>
        <a:xfrm flipV="1">
          <a:off x="1130300" y="16956441"/>
          <a:ext cx="889000" cy="2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145636</xdr:rowOff>
    </xdr:from>
    <xdr:to>
      <xdr:col>6</xdr:col>
      <xdr:colOff>561975</xdr:colOff>
      <xdr:row>98</xdr:row>
      <xdr:rowOff>75786</xdr:rowOff>
    </xdr:to>
    <xdr:sp macro="" textlink="">
      <xdr:nvSpPr>
        <xdr:cNvPr id="254" name="円/楕円 253"/>
        <xdr:cNvSpPr/>
      </xdr:nvSpPr>
      <xdr:spPr>
        <a:xfrm>
          <a:off x="4584700" y="167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124063</xdr:rowOff>
    </xdr:from>
    <xdr:ext cx="534377" cy="259045"/>
    <xdr:sp macro="" textlink="">
      <xdr:nvSpPr>
        <xdr:cNvPr id="255" name="扶助費該当値テキスト"/>
        <xdr:cNvSpPr txBox="1"/>
      </xdr:nvSpPr>
      <xdr:spPr>
        <a:xfrm>
          <a:off x="4686300" y="167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162880</xdr:rowOff>
    </xdr:from>
    <xdr:to>
      <xdr:col>5</xdr:col>
      <xdr:colOff>409575</xdr:colOff>
      <xdr:row>98</xdr:row>
      <xdr:rowOff>93030</xdr:rowOff>
    </xdr:to>
    <xdr:sp macro="" textlink="">
      <xdr:nvSpPr>
        <xdr:cNvPr id="256" name="円/楕円 255"/>
        <xdr:cNvSpPr/>
      </xdr:nvSpPr>
      <xdr:spPr>
        <a:xfrm>
          <a:off x="3746500" y="167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84157</xdr:rowOff>
    </xdr:from>
    <xdr:ext cx="534377" cy="259045"/>
    <xdr:sp macro="" textlink="">
      <xdr:nvSpPr>
        <xdr:cNvPr id="257" name="テキスト ボックス 256"/>
        <xdr:cNvSpPr txBox="1"/>
      </xdr:nvSpPr>
      <xdr:spPr>
        <a:xfrm>
          <a:off x="3530111" y="168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50245</xdr:rowOff>
    </xdr:from>
    <xdr:to>
      <xdr:col>4</xdr:col>
      <xdr:colOff>206375</xdr:colOff>
      <xdr:row>98</xdr:row>
      <xdr:rowOff>151845</xdr:rowOff>
    </xdr:to>
    <xdr:sp macro="" textlink="">
      <xdr:nvSpPr>
        <xdr:cNvPr id="258" name="円/楕円 257"/>
        <xdr:cNvSpPr/>
      </xdr:nvSpPr>
      <xdr:spPr>
        <a:xfrm>
          <a:off x="2857500" y="168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142972</xdr:rowOff>
    </xdr:from>
    <xdr:ext cx="534377" cy="259045"/>
    <xdr:sp macro="" textlink="">
      <xdr:nvSpPr>
        <xdr:cNvPr id="259" name="テキスト ボックス 258"/>
        <xdr:cNvSpPr txBox="1"/>
      </xdr:nvSpPr>
      <xdr:spPr>
        <a:xfrm>
          <a:off x="2641111" y="169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103541</xdr:rowOff>
    </xdr:from>
    <xdr:to>
      <xdr:col>3</xdr:col>
      <xdr:colOff>3175</xdr:colOff>
      <xdr:row>99</xdr:row>
      <xdr:rowOff>33691</xdr:rowOff>
    </xdr:to>
    <xdr:sp macro="" textlink="">
      <xdr:nvSpPr>
        <xdr:cNvPr id="260" name="円/楕円 259"/>
        <xdr:cNvSpPr/>
      </xdr:nvSpPr>
      <xdr:spPr>
        <a:xfrm>
          <a:off x="1968500" y="169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24818</xdr:rowOff>
    </xdr:from>
    <xdr:ext cx="534377" cy="259045"/>
    <xdr:sp macro="" textlink="">
      <xdr:nvSpPr>
        <xdr:cNvPr id="261" name="テキスト ボックス 260"/>
        <xdr:cNvSpPr txBox="1"/>
      </xdr:nvSpPr>
      <xdr:spPr>
        <a:xfrm>
          <a:off x="1752111" y="169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128219</xdr:rowOff>
    </xdr:from>
    <xdr:to>
      <xdr:col>1</xdr:col>
      <xdr:colOff>485775</xdr:colOff>
      <xdr:row>99</xdr:row>
      <xdr:rowOff>58369</xdr:rowOff>
    </xdr:to>
    <xdr:sp macro="" textlink="">
      <xdr:nvSpPr>
        <xdr:cNvPr id="262" name="円/楕円 261"/>
        <xdr:cNvSpPr/>
      </xdr:nvSpPr>
      <xdr:spPr>
        <a:xfrm>
          <a:off x="10795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49496</xdr:rowOff>
    </xdr:from>
    <xdr:ext cx="534377" cy="259045"/>
    <xdr:sp macro="" textlink="">
      <xdr:nvSpPr>
        <xdr:cNvPr id="263" name="テキスト ボックス 262"/>
        <xdr:cNvSpPr txBox="1"/>
      </xdr:nvSpPr>
      <xdr:spPr>
        <a:xfrm>
          <a:off x="863111" y="17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3980</xdr:rowOff>
    </xdr:from>
    <xdr:to>
      <xdr:col>15</xdr:col>
      <xdr:colOff>180975</xdr:colOff>
      <xdr:row>37</xdr:row>
      <xdr:rowOff>50264</xdr:rowOff>
    </xdr:to>
    <xdr:cxnSp macro="">
      <xdr:nvCxnSpPr>
        <xdr:cNvPr id="292" name="直線コネクタ 291"/>
        <xdr:cNvCxnSpPr/>
      </xdr:nvCxnSpPr>
      <xdr:spPr>
        <a:xfrm flipV="1">
          <a:off x="9639300" y="6347630"/>
          <a:ext cx="8382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50264</xdr:rowOff>
    </xdr:from>
    <xdr:to>
      <xdr:col>14</xdr:col>
      <xdr:colOff>28575</xdr:colOff>
      <xdr:row>37</xdr:row>
      <xdr:rowOff>70533</xdr:rowOff>
    </xdr:to>
    <xdr:cxnSp macro="">
      <xdr:nvCxnSpPr>
        <xdr:cNvPr id="295" name="直線コネクタ 294"/>
        <xdr:cNvCxnSpPr/>
      </xdr:nvCxnSpPr>
      <xdr:spPr>
        <a:xfrm flipV="1">
          <a:off x="8750300" y="639391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70533</xdr:rowOff>
    </xdr:from>
    <xdr:to>
      <xdr:col>12</xdr:col>
      <xdr:colOff>511175</xdr:colOff>
      <xdr:row>37</xdr:row>
      <xdr:rowOff>79190</xdr:rowOff>
    </xdr:to>
    <xdr:cxnSp macro="">
      <xdr:nvCxnSpPr>
        <xdr:cNvPr id="298" name="直線コネクタ 297"/>
        <xdr:cNvCxnSpPr/>
      </xdr:nvCxnSpPr>
      <xdr:spPr>
        <a:xfrm flipV="1">
          <a:off x="7861300" y="6414183"/>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75685</xdr:rowOff>
    </xdr:from>
    <xdr:to>
      <xdr:col>11</xdr:col>
      <xdr:colOff>307975</xdr:colOff>
      <xdr:row>37</xdr:row>
      <xdr:rowOff>79190</xdr:rowOff>
    </xdr:to>
    <xdr:cxnSp macro="">
      <xdr:nvCxnSpPr>
        <xdr:cNvPr id="301" name="直線コネクタ 300"/>
        <xdr:cNvCxnSpPr/>
      </xdr:nvCxnSpPr>
      <xdr:spPr>
        <a:xfrm>
          <a:off x="6972300" y="641933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124630</xdr:rowOff>
    </xdr:from>
    <xdr:to>
      <xdr:col>15</xdr:col>
      <xdr:colOff>231775</xdr:colOff>
      <xdr:row>37</xdr:row>
      <xdr:rowOff>54780</xdr:rowOff>
    </xdr:to>
    <xdr:sp macro="" textlink="">
      <xdr:nvSpPr>
        <xdr:cNvPr id="311" name="円/楕円 310"/>
        <xdr:cNvSpPr/>
      </xdr:nvSpPr>
      <xdr:spPr>
        <a:xfrm>
          <a:off x="10426700" y="6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103057</xdr:rowOff>
    </xdr:from>
    <xdr:ext cx="534377" cy="259045"/>
    <xdr:sp macro="" textlink="">
      <xdr:nvSpPr>
        <xdr:cNvPr id="312" name="補助費等該当値テキスト"/>
        <xdr:cNvSpPr txBox="1"/>
      </xdr:nvSpPr>
      <xdr:spPr>
        <a:xfrm>
          <a:off x="10528300" y="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170914</xdr:rowOff>
    </xdr:from>
    <xdr:to>
      <xdr:col>14</xdr:col>
      <xdr:colOff>79375</xdr:colOff>
      <xdr:row>37</xdr:row>
      <xdr:rowOff>101064</xdr:rowOff>
    </xdr:to>
    <xdr:sp macro="" textlink="">
      <xdr:nvSpPr>
        <xdr:cNvPr id="313" name="円/楕円 312"/>
        <xdr:cNvSpPr/>
      </xdr:nvSpPr>
      <xdr:spPr>
        <a:xfrm>
          <a:off x="9588500" y="63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92191</xdr:rowOff>
    </xdr:from>
    <xdr:ext cx="534377" cy="259045"/>
    <xdr:sp macro="" textlink="">
      <xdr:nvSpPr>
        <xdr:cNvPr id="314" name="テキスト ボックス 313"/>
        <xdr:cNvSpPr txBox="1"/>
      </xdr:nvSpPr>
      <xdr:spPr>
        <a:xfrm>
          <a:off x="9372111" y="64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19733</xdr:rowOff>
    </xdr:from>
    <xdr:to>
      <xdr:col>12</xdr:col>
      <xdr:colOff>561975</xdr:colOff>
      <xdr:row>37</xdr:row>
      <xdr:rowOff>121333</xdr:rowOff>
    </xdr:to>
    <xdr:sp macro="" textlink="">
      <xdr:nvSpPr>
        <xdr:cNvPr id="315" name="円/楕円 314"/>
        <xdr:cNvSpPr/>
      </xdr:nvSpPr>
      <xdr:spPr>
        <a:xfrm>
          <a:off x="8699500" y="63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112460</xdr:rowOff>
    </xdr:from>
    <xdr:ext cx="534377" cy="259045"/>
    <xdr:sp macro="" textlink="">
      <xdr:nvSpPr>
        <xdr:cNvPr id="316" name="テキスト ボックス 315"/>
        <xdr:cNvSpPr txBox="1"/>
      </xdr:nvSpPr>
      <xdr:spPr>
        <a:xfrm>
          <a:off x="8483111" y="64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28390</xdr:rowOff>
    </xdr:from>
    <xdr:to>
      <xdr:col>11</xdr:col>
      <xdr:colOff>358775</xdr:colOff>
      <xdr:row>37</xdr:row>
      <xdr:rowOff>129990</xdr:rowOff>
    </xdr:to>
    <xdr:sp macro="" textlink="">
      <xdr:nvSpPr>
        <xdr:cNvPr id="317" name="円/楕円 316"/>
        <xdr:cNvSpPr/>
      </xdr:nvSpPr>
      <xdr:spPr>
        <a:xfrm>
          <a:off x="7810500" y="63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121117</xdr:rowOff>
    </xdr:from>
    <xdr:ext cx="534377" cy="259045"/>
    <xdr:sp macro="" textlink="">
      <xdr:nvSpPr>
        <xdr:cNvPr id="318" name="テキスト ボックス 317"/>
        <xdr:cNvSpPr txBox="1"/>
      </xdr:nvSpPr>
      <xdr:spPr>
        <a:xfrm>
          <a:off x="7594111" y="64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24885</xdr:rowOff>
    </xdr:from>
    <xdr:to>
      <xdr:col>10</xdr:col>
      <xdr:colOff>155575</xdr:colOff>
      <xdr:row>37</xdr:row>
      <xdr:rowOff>126485</xdr:rowOff>
    </xdr:to>
    <xdr:sp macro="" textlink="">
      <xdr:nvSpPr>
        <xdr:cNvPr id="319" name="円/楕円 318"/>
        <xdr:cNvSpPr/>
      </xdr:nvSpPr>
      <xdr:spPr>
        <a:xfrm>
          <a:off x="6921500" y="63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117612</xdr:rowOff>
    </xdr:from>
    <xdr:ext cx="534377" cy="259045"/>
    <xdr:sp macro="" textlink="">
      <xdr:nvSpPr>
        <xdr:cNvPr id="320" name="テキスト ボックス 319"/>
        <xdr:cNvSpPr txBox="1"/>
      </xdr:nvSpPr>
      <xdr:spPr>
        <a:xfrm>
          <a:off x="6705111" y="64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95172</xdr:rowOff>
    </xdr:from>
    <xdr:to>
      <xdr:col>15</xdr:col>
      <xdr:colOff>180975</xdr:colOff>
      <xdr:row>58</xdr:row>
      <xdr:rowOff>163905</xdr:rowOff>
    </xdr:to>
    <xdr:cxnSp macro="">
      <xdr:nvCxnSpPr>
        <xdr:cNvPr id="349" name="直線コネクタ 348"/>
        <xdr:cNvCxnSpPr/>
      </xdr:nvCxnSpPr>
      <xdr:spPr>
        <a:xfrm flipV="1">
          <a:off x="9639300" y="10039272"/>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79956</xdr:rowOff>
    </xdr:from>
    <xdr:to>
      <xdr:col>14</xdr:col>
      <xdr:colOff>28575</xdr:colOff>
      <xdr:row>58</xdr:row>
      <xdr:rowOff>163905</xdr:rowOff>
    </xdr:to>
    <xdr:cxnSp macro="">
      <xdr:nvCxnSpPr>
        <xdr:cNvPr id="352" name="直線コネクタ 351"/>
        <xdr:cNvCxnSpPr/>
      </xdr:nvCxnSpPr>
      <xdr:spPr>
        <a:xfrm>
          <a:off x="8750300" y="10024056"/>
          <a:ext cx="889000" cy="8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79956</xdr:rowOff>
    </xdr:from>
    <xdr:to>
      <xdr:col>12</xdr:col>
      <xdr:colOff>511175</xdr:colOff>
      <xdr:row>59</xdr:row>
      <xdr:rowOff>10783</xdr:rowOff>
    </xdr:to>
    <xdr:cxnSp macro="">
      <xdr:nvCxnSpPr>
        <xdr:cNvPr id="355" name="直線コネクタ 354"/>
        <xdr:cNvCxnSpPr/>
      </xdr:nvCxnSpPr>
      <xdr:spPr>
        <a:xfrm flipV="1">
          <a:off x="7861300" y="10024056"/>
          <a:ext cx="889000" cy="10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10783</xdr:rowOff>
    </xdr:from>
    <xdr:to>
      <xdr:col>11</xdr:col>
      <xdr:colOff>307975</xdr:colOff>
      <xdr:row>59</xdr:row>
      <xdr:rowOff>15242</xdr:rowOff>
    </xdr:to>
    <xdr:cxnSp macro="">
      <xdr:nvCxnSpPr>
        <xdr:cNvPr id="358" name="直線コネクタ 357"/>
        <xdr:cNvCxnSpPr/>
      </xdr:nvCxnSpPr>
      <xdr:spPr>
        <a:xfrm flipV="1">
          <a:off x="6972300" y="10126333"/>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44372</xdr:rowOff>
    </xdr:from>
    <xdr:to>
      <xdr:col>15</xdr:col>
      <xdr:colOff>231775</xdr:colOff>
      <xdr:row>58</xdr:row>
      <xdr:rowOff>145972</xdr:rowOff>
    </xdr:to>
    <xdr:sp macro="" textlink="">
      <xdr:nvSpPr>
        <xdr:cNvPr id="368" name="円/楕円 367"/>
        <xdr:cNvSpPr/>
      </xdr:nvSpPr>
      <xdr:spPr>
        <a:xfrm>
          <a:off x="10426700" y="99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113105</xdr:rowOff>
    </xdr:from>
    <xdr:to>
      <xdr:col>14</xdr:col>
      <xdr:colOff>79375</xdr:colOff>
      <xdr:row>59</xdr:row>
      <xdr:rowOff>43255</xdr:rowOff>
    </xdr:to>
    <xdr:sp macro="" textlink="">
      <xdr:nvSpPr>
        <xdr:cNvPr id="370" name="円/楕円 369"/>
        <xdr:cNvSpPr/>
      </xdr:nvSpPr>
      <xdr:spPr>
        <a:xfrm>
          <a:off x="9588500" y="100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34382</xdr:rowOff>
    </xdr:from>
    <xdr:ext cx="534377" cy="259045"/>
    <xdr:sp macro="" textlink="">
      <xdr:nvSpPr>
        <xdr:cNvPr id="371" name="テキスト ボックス 370"/>
        <xdr:cNvSpPr txBox="1"/>
      </xdr:nvSpPr>
      <xdr:spPr>
        <a:xfrm>
          <a:off x="9372111" y="1014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29156</xdr:rowOff>
    </xdr:from>
    <xdr:to>
      <xdr:col>12</xdr:col>
      <xdr:colOff>561975</xdr:colOff>
      <xdr:row>58</xdr:row>
      <xdr:rowOff>130756</xdr:rowOff>
    </xdr:to>
    <xdr:sp macro="" textlink="">
      <xdr:nvSpPr>
        <xdr:cNvPr id="372" name="円/楕円 371"/>
        <xdr:cNvSpPr/>
      </xdr:nvSpPr>
      <xdr:spPr>
        <a:xfrm>
          <a:off x="8699500" y="99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121883</xdr:rowOff>
    </xdr:from>
    <xdr:ext cx="534377" cy="259045"/>
    <xdr:sp macro="" textlink="">
      <xdr:nvSpPr>
        <xdr:cNvPr id="373" name="テキスト ボックス 372"/>
        <xdr:cNvSpPr txBox="1"/>
      </xdr:nvSpPr>
      <xdr:spPr>
        <a:xfrm>
          <a:off x="8483111" y="100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131433</xdr:rowOff>
    </xdr:from>
    <xdr:to>
      <xdr:col>11</xdr:col>
      <xdr:colOff>358775</xdr:colOff>
      <xdr:row>59</xdr:row>
      <xdr:rowOff>61583</xdr:rowOff>
    </xdr:to>
    <xdr:sp macro="" textlink="">
      <xdr:nvSpPr>
        <xdr:cNvPr id="374" name="円/楕円 373"/>
        <xdr:cNvSpPr/>
      </xdr:nvSpPr>
      <xdr:spPr>
        <a:xfrm>
          <a:off x="7810500" y="100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52710</xdr:rowOff>
    </xdr:from>
    <xdr:ext cx="534377" cy="259045"/>
    <xdr:sp macro="" textlink="">
      <xdr:nvSpPr>
        <xdr:cNvPr id="375" name="テキスト ボックス 374"/>
        <xdr:cNvSpPr txBox="1"/>
      </xdr:nvSpPr>
      <xdr:spPr>
        <a:xfrm>
          <a:off x="7594111" y="101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135892</xdr:rowOff>
    </xdr:from>
    <xdr:to>
      <xdr:col>10</xdr:col>
      <xdr:colOff>155575</xdr:colOff>
      <xdr:row>59</xdr:row>
      <xdr:rowOff>66042</xdr:rowOff>
    </xdr:to>
    <xdr:sp macro="" textlink="">
      <xdr:nvSpPr>
        <xdr:cNvPr id="376" name="円/楕円 375"/>
        <xdr:cNvSpPr/>
      </xdr:nvSpPr>
      <xdr:spPr>
        <a:xfrm>
          <a:off x="6921500" y="100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57169</xdr:rowOff>
    </xdr:from>
    <xdr:ext cx="534377" cy="259045"/>
    <xdr:sp macro="" textlink="">
      <xdr:nvSpPr>
        <xdr:cNvPr id="377" name="テキスト ボックス 376"/>
        <xdr:cNvSpPr txBox="1"/>
      </xdr:nvSpPr>
      <xdr:spPr>
        <a:xfrm>
          <a:off x="6705111" y="101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26997</xdr:rowOff>
    </xdr:from>
    <xdr:to>
      <xdr:col>15</xdr:col>
      <xdr:colOff>180975</xdr:colOff>
      <xdr:row>79</xdr:row>
      <xdr:rowOff>29316</xdr:rowOff>
    </xdr:to>
    <xdr:cxnSp macro="">
      <xdr:nvCxnSpPr>
        <xdr:cNvPr id="406" name="直線コネクタ 405"/>
        <xdr:cNvCxnSpPr/>
      </xdr:nvCxnSpPr>
      <xdr:spPr>
        <a:xfrm flipV="1">
          <a:off x="9639300" y="1357154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147647</xdr:rowOff>
    </xdr:from>
    <xdr:to>
      <xdr:col>15</xdr:col>
      <xdr:colOff>231775</xdr:colOff>
      <xdr:row>79</xdr:row>
      <xdr:rowOff>77797</xdr:rowOff>
    </xdr:to>
    <xdr:sp macro="" textlink="">
      <xdr:nvSpPr>
        <xdr:cNvPr id="416" name="円/楕円 415"/>
        <xdr:cNvSpPr/>
      </xdr:nvSpPr>
      <xdr:spPr>
        <a:xfrm>
          <a:off x="10426700" y="135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62574</xdr:rowOff>
    </xdr:from>
    <xdr:ext cx="469744" cy="259045"/>
    <xdr:sp macro="" textlink="">
      <xdr:nvSpPr>
        <xdr:cNvPr id="417" name="普通建設事業費 （ うち新規整備　）該当値テキスト"/>
        <xdr:cNvSpPr txBox="1"/>
      </xdr:nvSpPr>
      <xdr:spPr>
        <a:xfrm>
          <a:off x="10528300" y="1343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149966</xdr:rowOff>
    </xdr:from>
    <xdr:to>
      <xdr:col>14</xdr:col>
      <xdr:colOff>79375</xdr:colOff>
      <xdr:row>79</xdr:row>
      <xdr:rowOff>80116</xdr:rowOff>
    </xdr:to>
    <xdr:sp macro="" textlink="">
      <xdr:nvSpPr>
        <xdr:cNvPr id="418" name="円/楕円 417"/>
        <xdr:cNvSpPr/>
      </xdr:nvSpPr>
      <xdr:spPr>
        <a:xfrm>
          <a:off x="9588500" y="135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71243</xdr:rowOff>
    </xdr:from>
    <xdr:ext cx="469744" cy="259045"/>
    <xdr:sp macro="" textlink="">
      <xdr:nvSpPr>
        <xdr:cNvPr id="419" name="テキスト ボックス 418"/>
        <xdr:cNvSpPr txBox="1"/>
      </xdr:nvSpPr>
      <xdr:spPr>
        <a:xfrm>
          <a:off x="9404427" y="136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134040</xdr:rowOff>
    </xdr:from>
    <xdr:to>
      <xdr:col>15</xdr:col>
      <xdr:colOff>180975</xdr:colOff>
      <xdr:row>97</xdr:row>
      <xdr:rowOff>116438</xdr:rowOff>
    </xdr:to>
    <xdr:cxnSp macro="">
      <xdr:nvCxnSpPr>
        <xdr:cNvPr id="446" name="直線コネクタ 445"/>
        <xdr:cNvCxnSpPr/>
      </xdr:nvCxnSpPr>
      <xdr:spPr>
        <a:xfrm flipV="1">
          <a:off x="9639300" y="16421790"/>
          <a:ext cx="838200" cy="3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83240</xdr:rowOff>
    </xdr:from>
    <xdr:to>
      <xdr:col>15</xdr:col>
      <xdr:colOff>231775</xdr:colOff>
      <xdr:row>96</xdr:row>
      <xdr:rowOff>13390</xdr:rowOff>
    </xdr:to>
    <xdr:sp macro="" textlink="">
      <xdr:nvSpPr>
        <xdr:cNvPr id="456" name="円/楕円 455"/>
        <xdr:cNvSpPr/>
      </xdr:nvSpPr>
      <xdr:spPr>
        <a:xfrm>
          <a:off x="10426700" y="163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106117</xdr:rowOff>
    </xdr:from>
    <xdr:ext cx="534377" cy="259045"/>
    <xdr:sp macro="" textlink="">
      <xdr:nvSpPr>
        <xdr:cNvPr id="457" name="普通建設事業費 （ うち更新整備　）該当値テキスト"/>
        <xdr:cNvSpPr txBox="1"/>
      </xdr:nvSpPr>
      <xdr:spPr>
        <a:xfrm>
          <a:off x="10528300" y="162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65638</xdr:rowOff>
    </xdr:from>
    <xdr:to>
      <xdr:col>14</xdr:col>
      <xdr:colOff>79375</xdr:colOff>
      <xdr:row>97</xdr:row>
      <xdr:rowOff>167238</xdr:rowOff>
    </xdr:to>
    <xdr:sp macro="" textlink="">
      <xdr:nvSpPr>
        <xdr:cNvPr id="458" name="円/楕円 457"/>
        <xdr:cNvSpPr/>
      </xdr:nvSpPr>
      <xdr:spPr>
        <a:xfrm>
          <a:off x="9588500" y="166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158365</xdr:rowOff>
    </xdr:from>
    <xdr:ext cx="534377" cy="259045"/>
    <xdr:sp macro="" textlink="">
      <xdr:nvSpPr>
        <xdr:cNvPr id="459" name="テキスト ボックス 458"/>
        <xdr:cNvSpPr txBox="1"/>
      </xdr:nvSpPr>
      <xdr:spPr>
        <a:xfrm>
          <a:off x="9372111" y="167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31324</xdr:rowOff>
    </xdr:from>
    <xdr:to>
      <xdr:col>23</xdr:col>
      <xdr:colOff>517525</xdr:colOff>
      <xdr:row>39</xdr:row>
      <xdr:rowOff>37402</xdr:rowOff>
    </xdr:to>
    <xdr:cxnSp macro="">
      <xdr:nvCxnSpPr>
        <xdr:cNvPr id="488" name="直線コネクタ 487"/>
        <xdr:cNvCxnSpPr/>
      </xdr:nvCxnSpPr>
      <xdr:spPr>
        <a:xfrm>
          <a:off x="15481300" y="6717874"/>
          <a:ext cx="8382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19818</xdr:rowOff>
    </xdr:from>
    <xdr:to>
      <xdr:col>22</xdr:col>
      <xdr:colOff>365125</xdr:colOff>
      <xdr:row>39</xdr:row>
      <xdr:rowOff>31324</xdr:rowOff>
    </xdr:to>
    <xdr:cxnSp macro="">
      <xdr:nvCxnSpPr>
        <xdr:cNvPr id="491" name="直線コネクタ 490"/>
        <xdr:cNvCxnSpPr/>
      </xdr:nvCxnSpPr>
      <xdr:spPr>
        <a:xfrm>
          <a:off x="14592300" y="670636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19818</xdr:rowOff>
    </xdr:from>
    <xdr:to>
      <xdr:col>21</xdr:col>
      <xdr:colOff>161925</xdr:colOff>
      <xdr:row>39</xdr:row>
      <xdr:rowOff>26429</xdr:rowOff>
    </xdr:to>
    <xdr:cxnSp macro="">
      <xdr:nvCxnSpPr>
        <xdr:cNvPr id="494" name="直線コネクタ 493"/>
        <xdr:cNvCxnSpPr/>
      </xdr:nvCxnSpPr>
      <xdr:spPr>
        <a:xfrm flipV="1">
          <a:off x="13703300" y="6706368"/>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10541</xdr:rowOff>
    </xdr:from>
    <xdr:to>
      <xdr:col>19</xdr:col>
      <xdr:colOff>644525</xdr:colOff>
      <xdr:row>39</xdr:row>
      <xdr:rowOff>26429</xdr:rowOff>
    </xdr:to>
    <xdr:cxnSp macro="">
      <xdr:nvCxnSpPr>
        <xdr:cNvPr id="497" name="直線コネクタ 496"/>
        <xdr:cNvCxnSpPr/>
      </xdr:nvCxnSpPr>
      <xdr:spPr>
        <a:xfrm>
          <a:off x="12814300" y="6697091"/>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158052</xdr:rowOff>
    </xdr:from>
    <xdr:to>
      <xdr:col>23</xdr:col>
      <xdr:colOff>568325</xdr:colOff>
      <xdr:row>39</xdr:row>
      <xdr:rowOff>88202</xdr:rowOff>
    </xdr:to>
    <xdr:sp macro="" textlink="">
      <xdr:nvSpPr>
        <xdr:cNvPr id="507" name="円/楕円 506"/>
        <xdr:cNvSpPr/>
      </xdr:nvSpPr>
      <xdr:spPr>
        <a:xfrm>
          <a:off x="16268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78357</xdr:rowOff>
    </xdr:from>
    <xdr:ext cx="378565" cy="259045"/>
    <xdr:sp macro="" textlink="">
      <xdr:nvSpPr>
        <xdr:cNvPr id="508" name="災害復旧事業費該当値テキスト"/>
        <xdr:cNvSpPr txBox="1"/>
      </xdr:nvSpPr>
      <xdr:spPr>
        <a:xfrm>
          <a:off x="16370300" y="659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151974</xdr:rowOff>
    </xdr:from>
    <xdr:to>
      <xdr:col>22</xdr:col>
      <xdr:colOff>415925</xdr:colOff>
      <xdr:row>39</xdr:row>
      <xdr:rowOff>82124</xdr:rowOff>
    </xdr:to>
    <xdr:sp macro="" textlink="">
      <xdr:nvSpPr>
        <xdr:cNvPr id="509" name="円/楕円 508"/>
        <xdr:cNvSpPr/>
      </xdr:nvSpPr>
      <xdr:spPr>
        <a:xfrm>
          <a:off x="15430500" y="66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73251</xdr:rowOff>
    </xdr:from>
    <xdr:ext cx="378565" cy="259045"/>
    <xdr:sp macro="" textlink="">
      <xdr:nvSpPr>
        <xdr:cNvPr id="510" name="テキスト ボックス 509"/>
        <xdr:cNvSpPr txBox="1"/>
      </xdr:nvSpPr>
      <xdr:spPr>
        <a:xfrm>
          <a:off x="15292017" y="675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140468</xdr:rowOff>
    </xdr:from>
    <xdr:to>
      <xdr:col>21</xdr:col>
      <xdr:colOff>212725</xdr:colOff>
      <xdr:row>39</xdr:row>
      <xdr:rowOff>70618</xdr:rowOff>
    </xdr:to>
    <xdr:sp macro="" textlink="">
      <xdr:nvSpPr>
        <xdr:cNvPr id="511" name="円/楕円 510"/>
        <xdr:cNvSpPr/>
      </xdr:nvSpPr>
      <xdr:spPr>
        <a:xfrm>
          <a:off x="14541500" y="66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61745</xdr:rowOff>
    </xdr:from>
    <xdr:ext cx="469744" cy="259045"/>
    <xdr:sp macro="" textlink="">
      <xdr:nvSpPr>
        <xdr:cNvPr id="512" name="テキスト ボックス 511"/>
        <xdr:cNvSpPr txBox="1"/>
      </xdr:nvSpPr>
      <xdr:spPr>
        <a:xfrm>
          <a:off x="14357427" y="67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147079</xdr:rowOff>
    </xdr:from>
    <xdr:to>
      <xdr:col>20</xdr:col>
      <xdr:colOff>9525</xdr:colOff>
      <xdr:row>39</xdr:row>
      <xdr:rowOff>77229</xdr:rowOff>
    </xdr:to>
    <xdr:sp macro="" textlink="">
      <xdr:nvSpPr>
        <xdr:cNvPr id="513" name="円/楕円 512"/>
        <xdr:cNvSpPr/>
      </xdr:nvSpPr>
      <xdr:spPr>
        <a:xfrm>
          <a:off x="13652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68356</xdr:rowOff>
    </xdr:from>
    <xdr:ext cx="378565" cy="259045"/>
    <xdr:sp macro="" textlink="">
      <xdr:nvSpPr>
        <xdr:cNvPr id="514" name="テキスト ボックス 513"/>
        <xdr:cNvSpPr txBox="1"/>
      </xdr:nvSpPr>
      <xdr:spPr>
        <a:xfrm>
          <a:off x="13514017" y="675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131191</xdr:rowOff>
    </xdr:from>
    <xdr:to>
      <xdr:col>18</xdr:col>
      <xdr:colOff>492125</xdr:colOff>
      <xdr:row>39</xdr:row>
      <xdr:rowOff>61341</xdr:rowOff>
    </xdr:to>
    <xdr:sp macro="" textlink="">
      <xdr:nvSpPr>
        <xdr:cNvPr id="515" name="円/楕円 514"/>
        <xdr:cNvSpPr/>
      </xdr:nvSpPr>
      <xdr:spPr>
        <a:xfrm>
          <a:off x="12763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52468</xdr:rowOff>
    </xdr:from>
    <xdr:ext cx="469744" cy="259045"/>
    <xdr:sp macro="" textlink="">
      <xdr:nvSpPr>
        <xdr:cNvPr id="516" name="テキスト ボックス 515"/>
        <xdr:cNvSpPr txBox="1"/>
      </xdr:nvSpPr>
      <xdr:spPr>
        <a:xfrm>
          <a:off x="12579427" y="67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62573</xdr:rowOff>
    </xdr:from>
    <xdr:to>
      <xdr:col>23</xdr:col>
      <xdr:colOff>517525</xdr:colOff>
      <xdr:row>76</xdr:row>
      <xdr:rowOff>138812</xdr:rowOff>
    </xdr:to>
    <xdr:cxnSp macro="">
      <xdr:nvCxnSpPr>
        <xdr:cNvPr id="602" name="直線コネクタ 601"/>
        <xdr:cNvCxnSpPr/>
      </xdr:nvCxnSpPr>
      <xdr:spPr>
        <a:xfrm>
          <a:off x="15481300" y="13092773"/>
          <a:ext cx="8382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43383</xdr:rowOff>
    </xdr:from>
    <xdr:to>
      <xdr:col>22</xdr:col>
      <xdr:colOff>365125</xdr:colOff>
      <xdr:row>76</xdr:row>
      <xdr:rowOff>62573</xdr:rowOff>
    </xdr:to>
    <xdr:cxnSp macro="">
      <xdr:nvCxnSpPr>
        <xdr:cNvPr id="605" name="直線コネクタ 604"/>
        <xdr:cNvCxnSpPr/>
      </xdr:nvCxnSpPr>
      <xdr:spPr>
        <a:xfrm>
          <a:off x="14592300" y="13073583"/>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9550</xdr:rowOff>
    </xdr:from>
    <xdr:to>
      <xdr:col>21</xdr:col>
      <xdr:colOff>161925</xdr:colOff>
      <xdr:row>76</xdr:row>
      <xdr:rowOff>43383</xdr:rowOff>
    </xdr:to>
    <xdr:cxnSp macro="">
      <xdr:nvCxnSpPr>
        <xdr:cNvPr id="608" name="直線コネクタ 607"/>
        <xdr:cNvCxnSpPr/>
      </xdr:nvCxnSpPr>
      <xdr:spPr>
        <a:xfrm>
          <a:off x="13703300" y="13039750"/>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7455</xdr:rowOff>
    </xdr:from>
    <xdr:to>
      <xdr:col>19</xdr:col>
      <xdr:colOff>644525</xdr:colOff>
      <xdr:row>76</xdr:row>
      <xdr:rowOff>9550</xdr:rowOff>
    </xdr:to>
    <xdr:cxnSp macro="">
      <xdr:nvCxnSpPr>
        <xdr:cNvPr id="611" name="直線コネクタ 610"/>
        <xdr:cNvCxnSpPr/>
      </xdr:nvCxnSpPr>
      <xdr:spPr>
        <a:xfrm>
          <a:off x="12814300" y="1303765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88012</xdr:rowOff>
    </xdr:from>
    <xdr:to>
      <xdr:col>23</xdr:col>
      <xdr:colOff>568325</xdr:colOff>
      <xdr:row>77</xdr:row>
      <xdr:rowOff>18162</xdr:rowOff>
    </xdr:to>
    <xdr:sp macro="" textlink="">
      <xdr:nvSpPr>
        <xdr:cNvPr id="621" name="円/楕円 620"/>
        <xdr:cNvSpPr/>
      </xdr:nvSpPr>
      <xdr:spPr>
        <a:xfrm>
          <a:off x="16268700" y="131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66439</xdr:rowOff>
    </xdr:from>
    <xdr:ext cx="534377" cy="259045"/>
    <xdr:sp macro="" textlink="">
      <xdr:nvSpPr>
        <xdr:cNvPr id="622" name="公債費該当値テキスト"/>
        <xdr:cNvSpPr txBox="1"/>
      </xdr:nvSpPr>
      <xdr:spPr>
        <a:xfrm>
          <a:off x="16370300" y="130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11773</xdr:rowOff>
    </xdr:from>
    <xdr:to>
      <xdr:col>22</xdr:col>
      <xdr:colOff>415925</xdr:colOff>
      <xdr:row>76</xdr:row>
      <xdr:rowOff>113373</xdr:rowOff>
    </xdr:to>
    <xdr:sp macro="" textlink="">
      <xdr:nvSpPr>
        <xdr:cNvPr id="623" name="円/楕円 622"/>
        <xdr:cNvSpPr/>
      </xdr:nvSpPr>
      <xdr:spPr>
        <a:xfrm>
          <a:off x="15430500" y="130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104500</xdr:rowOff>
    </xdr:from>
    <xdr:ext cx="534377" cy="259045"/>
    <xdr:sp macro="" textlink="">
      <xdr:nvSpPr>
        <xdr:cNvPr id="624" name="テキスト ボックス 623"/>
        <xdr:cNvSpPr txBox="1"/>
      </xdr:nvSpPr>
      <xdr:spPr>
        <a:xfrm>
          <a:off x="15214111" y="131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164033</xdr:rowOff>
    </xdr:from>
    <xdr:to>
      <xdr:col>21</xdr:col>
      <xdr:colOff>212725</xdr:colOff>
      <xdr:row>76</xdr:row>
      <xdr:rowOff>94183</xdr:rowOff>
    </xdr:to>
    <xdr:sp macro="" textlink="">
      <xdr:nvSpPr>
        <xdr:cNvPr id="625" name="円/楕円 624"/>
        <xdr:cNvSpPr/>
      </xdr:nvSpPr>
      <xdr:spPr>
        <a:xfrm>
          <a:off x="14541500" y="130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85310</xdr:rowOff>
    </xdr:from>
    <xdr:ext cx="534377" cy="259045"/>
    <xdr:sp macro="" textlink="">
      <xdr:nvSpPr>
        <xdr:cNvPr id="626" name="テキスト ボックス 625"/>
        <xdr:cNvSpPr txBox="1"/>
      </xdr:nvSpPr>
      <xdr:spPr>
        <a:xfrm>
          <a:off x="14325111" y="131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130201</xdr:rowOff>
    </xdr:from>
    <xdr:to>
      <xdr:col>20</xdr:col>
      <xdr:colOff>9525</xdr:colOff>
      <xdr:row>76</xdr:row>
      <xdr:rowOff>60350</xdr:rowOff>
    </xdr:to>
    <xdr:sp macro="" textlink="">
      <xdr:nvSpPr>
        <xdr:cNvPr id="627" name="円/楕円 626"/>
        <xdr:cNvSpPr/>
      </xdr:nvSpPr>
      <xdr:spPr>
        <a:xfrm>
          <a:off x="13652500" y="12988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51477</xdr:rowOff>
    </xdr:from>
    <xdr:ext cx="534377" cy="259045"/>
    <xdr:sp macro="" textlink="">
      <xdr:nvSpPr>
        <xdr:cNvPr id="628" name="テキスト ボックス 627"/>
        <xdr:cNvSpPr txBox="1"/>
      </xdr:nvSpPr>
      <xdr:spPr>
        <a:xfrm>
          <a:off x="13436111" y="130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128105</xdr:rowOff>
    </xdr:from>
    <xdr:to>
      <xdr:col>18</xdr:col>
      <xdr:colOff>492125</xdr:colOff>
      <xdr:row>76</xdr:row>
      <xdr:rowOff>58254</xdr:rowOff>
    </xdr:to>
    <xdr:sp macro="" textlink="">
      <xdr:nvSpPr>
        <xdr:cNvPr id="629" name="円/楕円 628"/>
        <xdr:cNvSpPr/>
      </xdr:nvSpPr>
      <xdr:spPr>
        <a:xfrm>
          <a:off x="12763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49382</xdr:rowOff>
    </xdr:from>
    <xdr:ext cx="534377" cy="259045"/>
    <xdr:sp macro="" textlink="">
      <xdr:nvSpPr>
        <xdr:cNvPr id="630" name="テキスト ボックス 629"/>
        <xdr:cNvSpPr txBox="1"/>
      </xdr:nvSpPr>
      <xdr:spPr>
        <a:xfrm>
          <a:off x="1254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13822</xdr:rowOff>
    </xdr:from>
    <xdr:to>
      <xdr:col>23</xdr:col>
      <xdr:colOff>517525</xdr:colOff>
      <xdr:row>99</xdr:row>
      <xdr:rowOff>29904</xdr:rowOff>
    </xdr:to>
    <xdr:cxnSp macro="">
      <xdr:nvCxnSpPr>
        <xdr:cNvPr id="661" name="直線コネクタ 660"/>
        <xdr:cNvCxnSpPr/>
      </xdr:nvCxnSpPr>
      <xdr:spPr>
        <a:xfrm flipV="1">
          <a:off x="15481300" y="16987372"/>
          <a:ext cx="838200" cy="1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1535</xdr:rowOff>
    </xdr:from>
    <xdr:to>
      <xdr:col>22</xdr:col>
      <xdr:colOff>365125</xdr:colOff>
      <xdr:row>99</xdr:row>
      <xdr:rowOff>29904</xdr:rowOff>
    </xdr:to>
    <xdr:cxnSp macro="">
      <xdr:nvCxnSpPr>
        <xdr:cNvPr id="664" name="直線コネクタ 663"/>
        <xdr:cNvCxnSpPr/>
      </xdr:nvCxnSpPr>
      <xdr:spPr>
        <a:xfrm>
          <a:off x="14592300" y="16975085"/>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1535</xdr:rowOff>
    </xdr:from>
    <xdr:to>
      <xdr:col>21</xdr:col>
      <xdr:colOff>161925</xdr:colOff>
      <xdr:row>99</xdr:row>
      <xdr:rowOff>14731</xdr:rowOff>
    </xdr:to>
    <xdr:cxnSp macro="">
      <xdr:nvCxnSpPr>
        <xdr:cNvPr id="667" name="直線コネクタ 666"/>
        <xdr:cNvCxnSpPr/>
      </xdr:nvCxnSpPr>
      <xdr:spPr>
        <a:xfrm flipV="1">
          <a:off x="13703300" y="16975085"/>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47958</xdr:rowOff>
    </xdr:from>
    <xdr:ext cx="534377" cy="259045"/>
    <xdr:sp macro="" textlink="">
      <xdr:nvSpPr>
        <xdr:cNvPr id="669" name="テキスト ボックス 668"/>
        <xdr:cNvSpPr txBox="1"/>
      </xdr:nvSpPr>
      <xdr:spPr>
        <a:xfrm>
          <a:off x="14325111" y="17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14731</xdr:rowOff>
    </xdr:from>
    <xdr:to>
      <xdr:col>19</xdr:col>
      <xdr:colOff>644525</xdr:colOff>
      <xdr:row>99</xdr:row>
      <xdr:rowOff>42329</xdr:rowOff>
    </xdr:to>
    <xdr:cxnSp macro="">
      <xdr:nvCxnSpPr>
        <xdr:cNvPr id="670" name="直線コネクタ 669"/>
        <xdr:cNvCxnSpPr/>
      </xdr:nvCxnSpPr>
      <xdr:spPr>
        <a:xfrm flipV="1">
          <a:off x="12814300" y="16988281"/>
          <a:ext cx="889000" cy="2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134472</xdr:rowOff>
    </xdr:from>
    <xdr:to>
      <xdr:col>23</xdr:col>
      <xdr:colOff>568325</xdr:colOff>
      <xdr:row>99</xdr:row>
      <xdr:rowOff>64622</xdr:rowOff>
    </xdr:to>
    <xdr:sp macro="" textlink="">
      <xdr:nvSpPr>
        <xdr:cNvPr id="680" name="円/楕円 679"/>
        <xdr:cNvSpPr/>
      </xdr:nvSpPr>
      <xdr:spPr>
        <a:xfrm>
          <a:off x="16268700" y="169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93849</xdr:rowOff>
    </xdr:from>
    <xdr:ext cx="534377" cy="259045"/>
    <xdr:sp macro="" textlink="">
      <xdr:nvSpPr>
        <xdr:cNvPr id="681" name="積立金該当値テキスト"/>
        <xdr:cNvSpPr txBox="1"/>
      </xdr:nvSpPr>
      <xdr:spPr>
        <a:xfrm>
          <a:off x="16370300" y="167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150554</xdr:rowOff>
    </xdr:from>
    <xdr:to>
      <xdr:col>22</xdr:col>
      <xdr:colOff>415925</xdr:colOff>
      <xdr:row>99</xdr:row>
      <xdr:rowOff>80704</xdr:rowOff>
    </xdr:to>
    <xdr:sp macro="" textlink="">
      <xdr:nvSpPr>
        <xdr:cNvPr id="682" name="円/楕円 681"/>
        <xdr:cNvSpPr/>
      </xdr:nvSpPr>
      <xdr:spPr>
        <a:xfrm>
          <a:off x="15430500" y="169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71831</xdr:rowOff>
    </xdr:from>
    <xdr:ext cx="534377" cy="259045"/>
    <xdr:sp macro="" textlink="">
      <xdr:nvSpPr>
        <xdr:cNvPr id="683" name="テキスト ボックス 682"/>
        <xdr:cNvSpPr txBox="1"/>
      </xdr:nvSpPr>
      <xdr:spPr>
        <a:xfrm>
          <a:off x="15214111" y="170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122185</xdr:rowOff>
    </xdr:from>
    <xdr:to>
      <xdr:col>21</xdr:col>
      <xdr:colOff>212725</xdr:colOff>
      <xdr:row>99</xdr:row>
      <xdr:rowOff>52335</xdr:rowOff>
    </xdr:to>
    <xdr:sp macro="" textlink="">
      <xdr:nvSpPr>
        <xdr:cNvPr id="684" name="円/楕円 683"/>
        <xdr:cNvSpPr/>
      </xdr:nvSpPr>
      <xdr:spPr>
        <a:xfrm>
          <a:off x="14541500" y="1692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68862</xdr:rowOff>
    </xdr:from>
    <xdr:ext cx="534377" cy="259045"/>
    <xdr:sp macro="" textlink="">
      <xdr:nvSpPr>
        <xdr:cNvPr id="685" name="テキスト ボックス 684"/>
        <xdr:cNvSpPr txBox="1"/>
      </xdr:nvSpPr>
      <xdr:spPr>
        <a:xfrm>
          <a:off x="14325111" y="16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135381</xdr:rowOff>
    </xdr:from>
    <xdr:to>
      <xdr:col>20</xdr:col>
      <xdr:colOff>9525</xdr:colOff>
      <xdr:row>99</xdr:row>
      <xdr:rowOff>65531</xdr:rowOff>
    </xdr:to>
    <xdr:sp macro="" textlink="">
      <xdr:nvSpPr>
        <xdr:cNvPr id="686" name="円/楕円 685"/>
        <xdr:cNvSpPr/>
      </xdr:nvSpPr>
      <xdr:spPr>
        <a:xfrm>
          <a:off x="13652500" y="169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56658</xdr:rowOff>
    </xdr:from>
    <xdr:ext cx="534377" cy="259045"/>
    <xdr:sp macro="" textlink="">
      <xdr:nvSpPr>
        <xdr:cNvPr id="687" name="テキスト ボックス 686"/>
        <xdr:cNvSpPr txBox="1"/>
      </xdr:nvSpPr>
      <xdr:spPr>
        <a:xfrm>
          <a:off x="13436111" y="170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162979</xdr:rowOff>
    </xdr:from>
    <xdr:to>
      <xdr:col>18</xdr:col>
      <xdr:colOff>492125</xdr:colOff>
      <xdr:row>99</xdr:row>
      <xdr:rowOff>93129</xdr:rowOff>
    </xdr:to>
    <xdr:sp macro="" textlink="">
      <xdr:nvSpPr>
        <xdr:cNvPr id="688" name="円/楕円 687"/>
        <xdr:cNvSpPr/>
      </xdr:nvSpPr>
      <xdr:spPr>
        <a:xfrm>
          <a:off x="12763500" y="169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84256</xdr:rowOff>
    </xdr:from>
    <xdr:ext cx="534377" cy="259045"/>
    <xdr:sp macro="" textlink="">
      <xdr:nvSpPr>
        <xdr:cNvPr id="689" name="テキスト ボックス 688"/>
        <xdr:cNvSpPr txBox="1"/>
      </xdr:nvSpPr>
      <xdr:spPr>
        <a:xfrm>
          <a:off x="12547111" y="170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90734</xdr:rowOff>
    </xdr:from>
    <xdr:to>
      <xdr:col>32</xdr:col>
      <xdr:colOff>187325</xdr:colOff>
      <xdr:row>38</xdr:row>
      <xdr:rowOff>95169</xdr:rowOff>
    </xdr:to>
    <xdr:cxnSp macro="">
      <xdr:nvCxnSpPr>
        <xdr:cNvPr id="716" name="直線コネクタ 715"/>
        <xdr:cNvCxnSpPr/>
      </xdr:nvCxnSpPr>
      <xdr:spPr>
        <a:xfrm flipV="1">
          <a:off x="21323300" y="6605834"/>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95169</xdr:rowOff>
    </xdr:from>
    <xdr:to>
      <xdr:col>31</xdr:col>
      <xdr:colOff>34925</xdr:colOff>
      <xdr:row>38</xdr:row>
      <xdr:rowOff>96906</xdr:rowOff>
    </xdr:to>
    <xdr:cxnSp macro="">
      <xdr:nvCxnSpPr>
        <xdr:cNvPr id="719" name="直線コネクタ 718"/>
        <xdr:cNvCxnSpPr/>
      </xdr:nvCxnSpPr>
      <xdr:spPr>
        <a:xfrm flipV="1">
          <a:off x="20434300" y="6610269"/>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96906</xdr:rowOff>
    </xdr:from>
    <xdr:to>
      <xdr:col>29</xdr:col>
      <xdr:colOff>517525</xdr:colOff>
      <xdr:row>38</xdr:row>
      <xdr:rowOff>131150</xdr:rowOff>
    </xdr:to>
    <xdr:cxnSp macro="">
      <xdr:nvCxnSpPr>
        <xdr:cNvPr id="722" name="直線コネクタ 721"/>
        <xdr:cNvCxnSpPr/>
      </xdr:nvCxnSpPr>
      <xdr:spPr>
        <a:xfrm flipV="1">
          <a:off x="19545300" y="6612006"/>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128864</xdr:rowOff>
    </xdr:from>
    <xdr:to>
      <xdr:col>28</xdr:col>
      <xdr:colOff>314325</xdr:colOff>
      <xdr:row>38</xdr:row>
      <xdr:rowOff>131150</xdr:rowOff>
    </xdr:to>
    <xdr:cxnSp macro="">
      <xdr:nvCxnSpPr>
        <xdr:cNvPr id="725" name="直線コネクタ 724"/>
        <xdr:cNvCxnSpPr/>
      </xdr:nvCxnSpPr>
      <xdr:spPr>
        <a:xfrm>
          <a:off x="18656300" y="66439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39934</xdr:rowOff>
    </xdr:from>
    <xdr:to>
      <xdr:col>32</xdr:col>
      <xdr:colOff>238125</xdr:colOff>
      <xdr:row>38</xdr:row>
      <xdr:rowOff>141534</xdr:rowOff>
    </xdr:to>
    <xdr:sp macro="" textlink="">
      <xdr:nvSpPr>
        <xdr:cNvPr id="735" name="円/楕円 734"/>
        <xdr:cNvSpPr/>
      </xdr:nvSpPr>
      <xdr:spPr>
        <a:xfrm>
          <a:off x="22110700" y="65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126311</xdr:rowOff>
    </xdr:from>
    <xdr:ext cx="469744" cy="259045"/>
    <xdr:sp macro="" textlink="">
      <xdr:nvSpPr>
        <xdr:cNvPr id="736" name="投資及び出資金該当値テキスト"/>
        <xdr:cNvSpPr txBox="1"/>
      </xdr:nvSpPr>
      <xdr:spPr>
        <a:xfrm>
          <a:off x="22212300" y="646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44369</xdr:rowOff>
    </xdr:from>
    <xdr:to>
      <xdr:col>31</xdr:col>
      <xdr:colOff>85725</xdr:colOff>
      <xdr:row>38</xdr:row>
      <xdr:rowOff>145969</xdr:rowOff>
    </xdr:to>
    <xdr:sp macro="" textlink="">
      <xdr:nvSpPr>
        <xdr:cNvPr id="737" name="円/楕円 736"/>
        <xdr:cNvSpPr/>
      </xdr:nvSpPr>
      <xdr:spPr>
        <a:xfrm>
          <a:off x="21272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137096</xdr:rowOff>
    </xdr:from>
    <xdr:ext cx="378565" cy="259045"/>
    <xdr:sp macro="" textlink="">
      <xdr:nvSpPr>
        <xdr:cNvPr id="738" name="テキスト ボックス 737"/>
        <xdr:cNvSpPr txBox="1"/>
      </xdr:nvSpPr>
      <xdr:spPr>
        <a:xfrm>
          <a:off x="21134017" y="665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46106</xdr:rowOff>
    </xdr:from>
    <xdr:to>
      <xdr:col>29</xdr:col>
      <xdr:colOff>568325</xdr:colOff>
      <xdr:row>38</xdr:row>
      <xdr:rowOff>147706</xdr:rowOff>
    </xdr:to>
    <xdr:sp macro="" textlink="">
      <xdr:nvSpPr>
        <xdr:cNvPr id="739" name="円/楕円 738"/>
        <xdr:cNvSpPr/>
      </xdr:nvSpPr>
      <xdr:spPr>
        <a:xfrm>
          <a:off x="20383500" y="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138833</xdr:rowOff>
    </xdr:from>
    <xdr:ext cx="378565" cy="259045"/>
    <xdr:sp macro="" textlink="">
      <xdr:nvSpPr>
        <xdr:cNvPr id="740" name="テキスト ボックス 739"/>
        <xdr:cNvSpPr txBox="1"/>
      </xdr:nvSpPr>
      <xdr:spPr>
        <a:xfrm>
          <a:off x="20245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80350</xdr:rowOff>
    </xdr:from>
    <xdr:to>
      <xdr:col>28</xdr:col>
      <xdr:colOff>365125</xdr:colOff>
      <xdr:row>39</xdr:row>
      <xdr:rowOff>10500</xdr:rowOff>
    </xdr:to>
    <xdr:sp macro="" textlink="">
      <xdr:nvSpPr>
        <xdr:cNvPr id="741" name="円/楕円 740"/>
        <xdr:cNvSpPr/>
      </xdr:nvSpPr>
      <xdr:spPr>
        <a:xfrm>
          <a:off x="19494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1627</xdr:rowOff>
    </xdr:from>
    <xdr:ext cx="378565" cy="259045"/>
    <xdr:sp macro="" textlink="">
      <xdr:nvSpPr>
        <xdr:cNvPr id="742" name="テキスト ボックス 741"/>
        <xdr:cNvSpPr txBox="1"/>
      </xdr:nvSpPr>
      <xdr:spPr>
        <a:xfrm>
          <a:off x="19356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78064</xdr:rowOff>
    </xdr:from>
    <xdr:to>
      <xdr:col>27</xdr:col>
      <xdr:colOff>161925</xdr:colOff>
      <xdr:row>39</xdr:row>
      <xdr:rowOff>8214</xdr:rowOff>
    </xdr:to>
    <xdr:sp macro="" textlink="">
      <xdr:nvSpPr>
        <xdr:cNvPr id="743" name="円/楕円 742"/>
        <xdr:cNvSpPr/>
      </xdr:nvSpPr>
      <xdr:spPr>
        <a:xfrm>
          <a:off x="18605500" y="65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170791</xdr:rowOff>
    </xdr:from>
    <xdr:ext cx="378565" cy="259045"/>
    <xdr:sp macro="" textlink="">
      <xdr:nvSpPr>
        <xdr:cNvPr id="744" name="テキスト ボックス 743"/>
        <xdr:cNvSpPr txBox="1"/>
      </xdr:nvSpPr>
      <xdr:spPr>
        <a:xfrm>
          <a:off x="18467017" y="668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5" name="直線コネクタ 77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8" name="直線コネクタ 77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1" name="直線コネクタ 78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4" name="直線コネクタ 78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4" name="円/楕円 79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6" name="円/楕円 79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7" name="テキスト ボックス 79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8" name="円/楕円 79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9" name="テキスト ボックス 79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0" name="円/楕円 79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1" name="テキスト ボックス 80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2" name="円/楕円 80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3" name="テキスト ボックス 80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134094</xdr:rowOff>
    </xdr:from>
    <xdr:to>
      <xdr:col>32</xdr:col>
      <xdr:colOff>187325</xdr:colOff>
      <xdr:row>78</xdr:row>
      <xdr:rowOff>1725</xdr:rowOff>
    </xdr:to>
    <xdr:cxnSp macro="">
      <xdr:nvCxnSpPr>
        <xdr:cNvPr id="831" name="直線コネクタ 830"/>
        <xdr:cNvCxnSpPr/>
      </xdr:nvCxnSpPr>
      <xdr:spPr>
        <a:xfrm flipV="1">
          <a:off x="21323300" y="13335744"/>
          <a:ext cx="8382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1725</xdr:rowOff>
    </xdr:from>
    <xdr:to>
      <xdr:col>31</xdr:col>
      <xdr:colOff>34925</xdr:colOff>
      <xdr:row>78</xdr:row>
      <xdr:rowOff>28747</xdr:rowOff>
    </xdr:to>
    <xdr:cxnSp macro="">
      <xdr:nvCxnSpPr>
        <xdr:cNvPr id="834" name="直線コネクタ 833"/>
        <xdr:cNvCxnSpPr/>
      </xdr:nvCxnSpPr>
      <xdr:spPr>
        <a:xfrm flipV="1">
          <a:off x="20434300" y="13374825"/>
          <a:ext cx="889000" cy="2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101571</xdr:rowOff>
    </xdr:from>
    <xdr:ext cx="534377" cy="259045"/>
    <xdr:sp macro="" textlink="">
      <xdr:nvSpPr>
        <xdr:cNvPr id="836" name="テキスト ボックス 835"/>
        <xdr:cNvSpPr txBox="1"/>
      </xdr:nvSpPr>
      <xdr:spPr>
        <a:xfrm>
          <a:off x="21056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162652</xdr:rowOff>
    </xdr:from>
    <xdr:to>
      <xdr:col>29</xdr:col>
      <xdr:colOff>517525</xdr:colOff>
      <xdr:row>78</xdr:row>
      <xdr:rowOff>28747</xdr:rowOff>
    </xdr:to>
    <xdr:cxnSp macro="">
      <xdr:nvCxnSpPr>
        <xdr:cNvPr id="837" name="直線コネクタ 836"/>
        <xdr:cNvCxnSpPr/>
      </xdr:nvCxnSpPr>
      <xdr:spPr>
        <a:xfrm>
          <a:off x="19545300" y="13364302"/>
          <a:ext cx="8890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108521</xdr:rowOff>
    </xdr:from>
    <xdr:ext cx="534377" cy="259045"/>
    <xdr:sp macro="" textlink="">
      <xdr:nvSpPr>
        <xdr:cNvPr id="839" name="テキスト ボックス 838"/>
        <xdr:cNvSpPr txBox="1"/>
      </xdr:nvSpPr>
      <xdr:spPr>
        <a:xfrm>
          <a:off x="20167111" y="13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162652</xdr:rowOff>
    </xdr:from>
    <xdr:to>
      <xdr:col>28</xdr:col>
      <xdr:colOff>314325</xdr:colOff>
      <xdr:row>78</xdr:row>
      <xdr:rowOff>34041</xdr:rowOff>
    </xdr:to>
    <xdr:cxnSp macro="">
      <xdr:nvCxnSpPr>
        <xdr:cNvPr id="840" name="直線コネクタ 839"/>
        <xdr:cNvCxnSpPr/>
      </xdr:nvCxnSpPr>
      <xdr:spPr>
        <a:xfrm flipV="1">
          <a:off x="18656300" y="13364302"/>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42" name="テキスト ボックス 841"/>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83294</xdr:rowOff>
    </xdr:from>
    <xdr:to>
      <xdr:col>32</xdr:col>
      <xdr:colOff>238125</xdr:colOff>
      <xdr:row>78</xdr:row>
      <xdr:rowOff>13444</xdr:rowOff>
    </xdr:to>
    <xdr:sp macro="" textlink="">
      <xdr:nvSpPr>
        <xdr:cNvPr id="850" name="円/楕円 849"/>
        <xdr:cNvSpPr/>
      </xdr:nvSpPr>
      <xdr:spPr>
        <a:xfrm>
          <a:off x="22110700" y="132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106171</xdr:rowOff>
    </xdr:from>
    <xdr:ext cx="534377" cy="259045"/>
    <xdr:sp macro="" textlink="">
      <xdr:nvSpPr>
        <xdr:cNvPr id="851" name="繰出金該当値テキスト"/>
        <xdr:cNvSpPr txBox="1"/>
      </xdr:nvSpPr>
      <xdr:spPr>
        <a:xfrm>
          <a:off x="22212300" y="131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122375</xdr:rowOff>
    </xdr:from>
    <xdr:to>
      <xdr:col>31</xdr:col>
      <xdr:colOff>85725</xdr:colOff>
      <xdr:row>78</xdr:row>
      <xdr:rowOff>52525</xdr:rowOff>
    </xdr:to>
    <xdr:sp macro="" textlink="">
      <xdr:nvSpPr>
        <xdr:cNvPr id="852" name="円/楕円 851"/>
        <xdr:cNvSpPr/>
      </xdr:nvSpPr>
      <xdr:spPr>
        <a:xfrm>
          <a:off x="21272500" y="133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69052</xdr:rowOff>
    </xdr:from>
    <xdr:ext cx="534377" cy="259045"/>
    <xdr:sp macro="" textlink="">
      <xdr:nvSpPr>
        <xdr:cNvPr id="853" name="テキスト ボックス 852"/>
        <xdr:cNvSpPr txBox="1"/>
      </xdr:nvSpPr>
      <xdr:spPr>
        <a:xfrm>
          <a:off x="21056111" y="130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149397</xdr:rowOff>
    </xdr:from>
    <xdr:to>
      <xdr:col>29</xdr:col>
      <xdr:colOff>568325</xdr:colOff>
      <xdr:row>78</xdr:row>
      <xdr:rowOff>79547</xdr:rowOff>
    </xdr:to>
    <xdr:sp macro="" textlink="">
      <xdr:nvSpPr>
        <xdr:cNvPr id="854" name="円/楕円 853"/>
        <xdr:cNvSpPr/>
      </xdr:nvSpPr>
      <xdr:spPr>
        <a:xfrm>
          <a:off x="20383500" y="133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96074</xdr:rowOff>
    </xdr:from>
    <xdr:ext cx="534377" cy="259045"/>
    <xdr:sp macro="" textlink="">
      <xdr:nvSpPr>
        <xdr:cNvPr id="855" name="テキスト ボックス 854"/>
        <xdr:cNvSpPr txBox="1"/>
      </xdr:nvSpPr>
      <xdr:spPr>
        <a:xfrm>
          <a:off x="20167111" y="131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111852</xdr:rowOff>
    </xdr:from>
    <xdr:to>
      <xdr:col>28</xdr:col>
      <xdr:colOff>365125</xdr:colOff>
      <xdr:row>78</xdr:row>
      <xdr:rowOff>42002</xdr:rowOff>
    </xdr:to>
    <xdr:sp macro="" textlink="">
      <xdr:nvSpPr>
        <xdr:cNvPr id="856" name="円/楕円 855"/>
        <xdr:cNvSpPr/>
      </xdr:nvSpPr>
      <xdr:spPr>
        <a:xfrm>
          <a:off x="19494500" y="133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58529</xdr:rowOff>
    </xdr:from>
    <xdr:ext cx="534377" cy="259045"/>
    <xdr:sp macro="" textlink="">
      <xdr:nvSpPr>
        <xdr:cNvPr id="857" name="テキスト ボックス 856"/>
        <xdr:cNvSpPr txBox="1"/>
      </xdr:nvSpPr>
      <xdr:spPr>
        <a:xfrm>
          <a:off x="19278111" y="130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154691</xdr:rowOff>
    </xdr:from>
    <xdr:to>
      <xdr:col>27</xdr:col>
      <xdr:colOff>161925</xdr:colOff>
      <xdr:row>78</xdr:row>
      <xdr:rowOff>84841</xdr:rowOff>
    </xdr:to>
    <xdr:sp macro="" textlink="">
      <xdr:nvSpPr>
        <xdr:cNvPr id="858" name="円/楕円 857"/>
        <xdr:cNvSpPr/>
      </xdr:nvSpPr>
      <xdr:spPr>
        <a:xfrm>
          <a:off x="186055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101368</xdr:rowOff>
    </xdr:from>
    <xdr:ext cx="534377" cy="259045"/>
    <xdr:sp macro="" textlink="">
      <xdr:nvSpPr>
        <xdr:cNvPr id="859" name="テキスト ボックス 858"/>
        <xdr:cNvSpPr txBox="1"/>
      </xdr:nvSpPr>
      <xdr:spPr>
        <a:xfrm>
          <a:off x="18389111" y="131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latin typeface="+mn-lt"/>
              <a:ea typeface="+mn-ea"/>
              <a:cs typeface="+mn-cs"/>
            </a:rPr>
            <a:t>◎少子高齢化による人口減少の影響は避けることはできず、今後住民一人当たりのコストは上昇するものと見込まれる。各費目において住民サービスの低下を最小限に抑えつつ、人口減少対策施策を実施し、かつ事業内容についてはの十分な精査、見直しを行いコスト上昇の抑制に努める</a:t>
          </a:r>
          <a:r>
            <a:rPr kumimoji="1" lang="ja-JP" altLang="en-US" sz="1050">
              <a:solidFill>
                <a:schemeClr val="dk1"/>
              </a:solidFill>
              <a:latin typeface="+mn-lt"/>
              <a:ea typeface="+mn-ea"/>
              <a:cs typeface="+mn-cs"/>
            </a:rPr>
            <a:t>。</a:t>
          </a:r>
          <a:endParaRPr kumimoji="1" lang="en-US" altLang="ja-JP" sz="1050">
            <a:solidFill>
              <a:schemeClr val="dk1"/>
            </a:solidFill>
            <a:latin typeface="+mn-lt"/>
            <a:ea typeface="+mn-ea"/>
            <a:cs typeface="+mn-cs"/>
          </a:endParaRPr>
        </a:p>
        <a:p>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人件費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5,508</a:t>
          </a:r>
          <a:r>
            <a:rPr kumimoji="1" lang="ja-JP" altLang="en-US" sz="1050">
              <a:solidFill>
                <a:schemeClr val="dk1"/>
              </a:solidFill>
              <a:latin typeface="+mn-lt"/>
              <a:ea typeface="+mn-ea"/>
              <a:cs typeface="+mn-cs"/>
            </a:rPr>
            <a:t>円　定員適正化計画による職員数の適正化、一部業務の民間委託化を進めコスト削減を図っていく。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物件費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4,837</a:t>
          </a:r>
          <a:r>
            <a:rPr kumimoji="1" lang="ja-JP" altLang="en-US" sz="1050">
              <a:solidFill>
                <a:schemeClr val="dk1"/>
              </a:solidFill>
              <a:latin typeface="+mn-lt"/>
              <a:ea typeface="+mn-ea"/>
              <a:cs typeface="+mn-cs"/>
            </a:rPr>
            <a:t>円　制度改正に伴うシステム改修、事業の民間委託化等今後の増加が予測されるため、個々の事業のより一層の精査行い、増加額の抑制を図っていく。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維持補修費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2,173</a:t>
          </a:r>
          <a:r>
            <a:rPr kumimoji="1" lang="ja-JP" altLang="en-US" sz="1050">
              <a:solidFill>
                <a:schemeClr val="dk1"/>
              </a:solidFill>
              <a:latin typeface="+mn-lt"/>
              <a:ea typeface="+mn-ea"/>
              <a:cs typeface="+mn-cs"/>
            </a:rPr>
            <a:t>円　多くの施設が老朽化しており維持補修費は増加していくものと予想される。公共施設等総合管理計画に基づき、施設の集約化等を進め抑制を図っていく。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扶助費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22,589</a:t>
          </a:r>
          <a:r>
            <a:rPr kumimoji="1" lang="ja-JP" altLang="en-US" sz="1050">
              <a:solidFill>
                <a:schemeClr val="dk1"/>
              </a:solidFill>
              <a:latin typeface="+mn-lt"/>
              <a:ea typeface="+mn-ea"/>
              <a:cs typeface="+mn-cs"/>
            </a:rPr>
            <a:t>円　高齢化に伴い、障害福祉サービス費や生活保護費等、社会保障関連経費は増加していくものと予想されるため、資格審査等の適正化を進めていくことで上昇傾向に歯止めをかけるように努める。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補助費等</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8,072</a:t>
          </a:r>
          <a:r>
            <a:rPr kumimoji="1" lang="ja-JP" altLang="en-US" sz="1050">
              <a:solidFill>
                <a:schemeClr val="dk1"/>
              </a:solidFill>
              <a:latin typeface="+mn-lt"/>
              <a:ea typeface="+mn-ea"/>
              <a:cs typeface="+mn-cs"/>
            </a:rPr>
            <a:t>円　平成</a:t>
          </a:r>
          <a:r>
            <a:rPr kumimoji="1" lang="en-US" altLang="ja-JP" sz="1050">
              <a:solidFill>
                <a:schemeClr val="dk1"/>
              </a:solidFill>
              <a:latin typeface="+mn-lt"/>
              <a:ea typeface="+mn-ea"/>
              <a:cs typeface="+mn-cs"/>
            </a:rPr>
            <a:t>18</a:t>
          </a:r>
          <a:r>
            <a:rPr kumimoji="1" lang="ja-JP" altLang="en-US" sz="1050">
              <a:solidFill>
                <a:schemeClr val="dk1"/>
              </a:solidFill>
              <a:latin typeface="+mn-lt"/>
              <a:ea typeface="+mn-ea"/>
              <a:cs typeface="+mn-cs"/>
            </a:rPr>
            <a:t>年度より行っている補助金交付事業評価を進め、事業効果の最大化に努める。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普通建設事業費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353</a:t>
          </a:r>
          <a:r>
            <a:rPr kumimoji="1" lang="ja-JP" altLang="en-US" sz="1050">
              <a:solidFill>
                <a:schemeClr val="dk1"/>
              </a:solidFill>
              <a:latin typeface="+mn-lt"/>
              <a:ea typeface="+mn-ea"/>
              <a:cs typeface="+mn-cs"/>
            </a:rPr>
            <a:t>円　老朽化に伴う施設の更新が今後の全国的な課題となっており、下田市では平成</a:t>
          </a:r>
          <a:r>
            <a:rPr kumimoji="1" lang="en-US" altLang="ja-JP" sz="1050">
              <a:solidFill>
                <a:schemeClr val="dk1"/>
              </a:solidFill>
              <a:latin typeface="+mn-lt"/>
              <a:ea typeface="+mn-ea"/>
              <a:cs typeface="+mn-cs"/>
            </a:rPr>
            <a:t>27</a:t>
          </a:r>
          <a:r>
            <a:rPr kumimoji="1" lang="ja-JP" altLang="en-US" sz="1050">
              <a:solidFill>
                <a:schemeClr val="dk1"/>
              </a:solidFill>
              <a:latin typeface="+mn-lt"/>
              <a:ea typeface="+mn-ea"/>
              <a:cs typeface="+mn-cs"/>
            </a:rPr>
            <a:t>年度において給食センターの建設を行い、各学校に配置されていた給食室の集約化を行った。今後も施設の集約化と併せた計画的な事業展開を行っていく。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公債費</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21,487</a:t>
          </a:r>
          <a:r>
            <a:rPr kumimoji="1" lang="ja-JP" altLang="en-US" sz="1050">
              <a:solidFill>
                <a:schemeClr val="dk1"/>
              </a:solidFill>
              <a:latin typeface="+mn-lt"/>
              <a:ea typeface="+mn-ea"/>
              <a:cs typeface="+mn-cs"/>
            </a:rPr>
            <a:t>円　起債事業の抑制を図り年々減少傾向にあったが今後大型施設の更新に合わせて増加する見込みである。起債に当たっては条件の有利なものを選択し、事業についても十分内容の精査を行い公債費の増大を最小限に抑えるよう努める。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積立金</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+12,450</a:t>
          </a:r>
          <a:r>
            <a:rPr kumimoji="1" lang="ja-JP" altLang="en-US" sz="1050">
              <a:solidFill>
                <a:schemeClr val="dk1"/>
              </a:solidFill>
              <a:latin typeface="+mn-lt"/>
              <a:ea typeface="+mn-ea"/>
              <a:cs typeface="+mn-cs"/>
            </a:rPr>
            <a:t>　ふるさと納税に伴う寄附金による基金への積立額が増となっており、今後控えた大型施設の更新事業の資金形成及びご寄付をいただいた方々の意向を踏まえた適正な事業分配を行っていきたい。　</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繰出金</a:t>
          </a: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類似団体平均比</a:t>
          </a:r>
          <a:r>
            <a:rPr kumimoji="1" lang="en-US" altLang="ja-JP" sz="1050">
              <a:solidFill>
                <a:schemeClr val="dk1"/>
              </a:solidFill>
              <a:latin typeface="+mn-lt"/>
              <a:ea typeface="+mn-ea"/>
              <a:cs typeface="+mn-cs"/>
            </a:rPr>
            <a:t>+11,839</a:t>
          </a:r>
          <a:r>
            <a:rPr kumimoji="1" lang="ja-JP" altLang="en-US" sz="1050">
              <a:solidFill>
                <a:schemeClr val="dk1"/>
              </a:solidFill>
              <a:latin typeface="+mn-lt"/>
              <a:ea typeface="+mn-ea"/>
              <a:cs typeface="+mn-cs"/>
            </a:rPr>
            <a:t>円　主な繰出は下水道特別会計への繰出金となっており、今後下水道事業については経費を削減するとともに独立採算の原則に立った料金の値上げ等による健全化を図り、税収を主な財源とする一般会計の負担額を減らしていくよう努める。</a:t>
          </a:r>
          <a:endParaRPr kumimoji="1" lang="en-US" altLang="ja-JP" sz="105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静岡県下田市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23,172
22,994
104.38
11,466,013
10,675,434
719,412
6,225,110
8,502,210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163475</xdr:rowOff>
    </xdr:from>
    <xdr:to>
      <xdr:col>6</xdr:col>
      <xdr:colOff>511175</xdr:colOff>
      <xdr:row>37</xdr:row>
      <xdr:rowOff>2997</xdr:rowOff>
    </xdr:to>
    <xdr:cxnSp macro="">
      <xdr:nvCxnSpPr>
        <xdr:cNvPr id="60" name="直線コネクタ 59"/>
        <xdr:cNvCxnSpPr/>
      </xdr:nvCxnSpPr>
      <xdr:spPr>
        <a:xfrm flipV="1">
          <a:off x="3797300" y="6335675"/>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2997</xdr:rowOff>
    </xdr:from>
    <xdr:to>
      <xdr:col>5</xdr:col>
      <xdr:colOff>358775</xdr:colOff>
      <xdr:row>37</xdr:row>
      <xdr:rowOff>6655</xdr:rowOff>
    </xdr:to>
    <xdr:cxnSp macro="">
      <xdr:nvCxnSpPr>
        <xdr:cNvPr id="63" name="直線コネクタ 62"/>
        <xdr:cNvCxnSpPr/>
      </xdr:nvCxnSpPr>
      <xdr:spPr>
        <a:xfrm flipV="1">
          <a:off x="2908300" y="63466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168504</xdr:rowOff>
    </xdr:from>
    <xdr:to>
      <xdr:col>4</xdr:col>
      <xdr:colOff>155575</xdr:colOff>
      <xdr:row>37</xdr:row>
      <xdr:rowOff>6655</xdr:rowOff>
    </xdr:to>
    <xdr:cxnSp macro="">
      <xdr:nvCxnSpPr>
        <xdr:cNvPr id="66" name="直線コネクタ 65"/>
        <xdr:cNvCxnSpPr/>
      </xdr:nvCxnSpPr>
      <xdr:spPr>
        <a:xfrm>
          <a:off x="2019300" y="63407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126670</xdr:rowOff>
    </xdr:from>
    <xdr:to>
      <xdr:col>2</xdr:col>
      <xdr:colOff>638175</xdr:colOff>
      <xdr:row>36</xdr:row>
      <xdr:rowOff>168504</xdr:rowOff>
    </xdr:to>
    <xdr:cxnSp macro="">
      <xdr:nvCxnSpPr>
        <xdr:cNvPr id="69" name="直線コネクタ 68"/>
        <xdr:cNvCxnSpPr/>
      </xdr:nvCxnSpPr>
      <xdr:spPr>
        <a:xfrm>
          <a:off x="1130300" y="6298870"/>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112675</xdr:rowOff>
    </xdr:from>
    <xdr:to>
      <xdr:col>6</xdr:col>
      <xdr:colOff>561975</xdr:colOff>
      <xdr:row>37</xdr:row>
      <xdr:rowOff>42825</xdr:rowOff>
    </xdr:to>
    <xdr:sp macro="" textlink="">
      <xdr:nvSpPr>
        <xdr:cNvPr id="79" name="円/楕円 78"/>
        <xdr:cNvSpPr/>
      </xdr:nvSpPr>
      <xdr:spPr>
        <a:xfrm>
          <a:off x="45847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91102</xdr:rowOff>
    </xdr:from>
    <xdr:ext cx="469744" cy="259045"/>
    <xdr:sp macro="" textlink="">
      <xdr:nvSpPr>
        <xdr:cNvPr id="80" name="議会費該当値テキスト"/>
        <xdr:cNvSpPr txBox="1"/>
      </xdr:nvSpPr>
      <xdr:spPr>
        <a:xfrm>
          <a:off x="4686300" y="62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123647</xdr:rowOff>
    </xdr:from>
    <xdr:to>
      <xdr:col>5</xdr:col>
      <xdr:colOff>409575</xdr:colOff>
      <xdr:row>37</xdr:row>
      <xdr:rowOff>53797</xdr:rowOff>
    </xdr:to>
    <xdr:sp macro="" textlink="">
      <xdr:nvSpPr>
        <xdr:cNvPr id="81" name="円/楕円 80"/>
        <xdr:cNvSpPr/>
      </xdr:nvSpPr>
      <xdr:spPr>
        <a:xfrm>
          <a:off x="3746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44924</xdr:rowOff>
    </xdr:from>
    <xdr:ext cx="469744" cy="259045"/>
    <xdr:sp macro="" textlink="">
      <xdr:nvSpPr>
        <xdr:cNvPr id="82" name="テキスト ボックス 81"/>
        <xdr:cNvSpPr txBox="1"/>
      </xdr:nvSpPr>
      <xdr:spPr>
        <a:xfrm>
          <a:off x="356242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127305</xdr:rowOff>
    </xdr:from>
    <xdr:to>
      <xdr:col>4</xdr:col>
      <xdr:colOff>206375</xdr:colOff>
      <xdr:row>37</xdr:row>
      <xdr:rowOff>57455</xdr:rowOff>
    </xdr:to>
    <xdr:sp macro="" textlink="">
      <xdr:nvSpPr>
        <xdr:cNvPr id="83" name="円/楕円 82"/>
        <xdr:cNvSpPr/>
      </xdr:nvSpPr>
      <xdr:spPr>
        <a:xfrm>
          <a:off x="2857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48582</xdr:rowOff>
    </xdr:from>
    <xdr:ext cx="469744" cy="259045"/>
    <xdr:sp macro="" textlink="">
      <xdr:nvSpPr>
        <xdr:cNvPr id="84" name="テキスト ボックス 83"/>
        <xdr:cNvSpPr txBox="1"/>
      </xdr:nvSpPr>
      <xdr:spPr>
        <a:xfrm>
          <a:off x="2673427"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117704</xdr:rowOff>
    </xdr:from>
    <xdr:to>
      <xdr:col>3</xdr:col>
      <xdr:colOff>3175</xdr:colOff>
      <xdr:row>37</xdr:row>
      <xdr:rowOff>47854</xdr:rowOff>
    </xdr:to>
    <xdr:sp macro="" textlink="">
      <xdr:nvSpPr>
        <xdr:cNvPr id="85" name="円/楕円 84"/>
        <xdr:cNvSpPr/>
      </xdr:nvSpPr>
      <xdr:spPr>
        <a:xfrm>
          <a:off x="1968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38981</xdr:rowOff>
    </xdr:from>
    <xdr:ext cx="469744" cy="259045"/>
    <xdr:sp macro="" textlink="">
      <xdr:nvSpPr>
        <xdr:cNvPr id="86" name="テキスト ボックス 85"/>
        <xdr:cNvSpPr txBox="1"/>
      </xdr:nvSpPr>
      <xdr:spPr>
        <a:xfrm>
          <a:off x="1784427" y="63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75870</xdr:rowOff>
    </xdr:from>
    <xdr:to>
      <xdr:col>1</xdr:col>
      <xdr:colOff>485775</xdr:colOff>
      <xdr:row>37</xdr:row>
      <xdr:rowOff>6020</xdr:rowOff>
    </xdr:to>
    <xdr:sp macro="" textlink="">
      <xdr:nvSpPr>
        <xdr:cNvPr id="87" name="円/楕円 86"/>
        <xdr:cNvSpPr/>
      </xdr:nvSpPr>
      <xdr:spPr>
        <a:xfrm>
          <a:off x="1079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168597</xdr:rowOff>
    </xdr:from>
    <xdr:ext cx="469744" cy="259045"/>
    <xdr:sp macro="" textlink="">
      <xdr:nvSpPr>
        <xdr:cNvPr id="88" name="テキスト ボックス 87"/>
        <xdr:cNvSpPr txBox="1"/>
      </xdr:nvSpPr>
      <xdr:spPr>
        <a:xfrm>
          <a:off x="895427" y="63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148602</xdr:rowOff>
    </xdr:from>
    <xdr:to>
      <xdr:col>6</xdr:col>
      <xdr:colOff>511175</xdr:colOff>
      <xdr:row>57</xdr:row>
      <xdr:rowOff>168597</xdr:rowOff>
    </xdr:to>
    <xdr:cxnSp macro="">
      <xdr:nvCxnSpPr>
        <xdr:cNvPr id="115" name="直線コネクタ 114"/>
        <xdr:cNvCxnSpPr/>
      </xdr:nvCxnSpPr>
      <xdr:spPr>
        <a:xfrm flipV="1">
          <a:off x="3797300" y="9921252"/>
          <a:ext cx="838200" cy="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165932</xdr:rowOff>
    </xdr:from>
    <xdr:to>
      <xdr:col>5</xdr:col>
      <xdr:colOff>358775</xdr:colOff>
      <xdr:row>57</xdr:row>
      <xdr:rowOff>168597</xdr:rowOff>
    </xdr:to>
    <xdr:cxnSp macro="">
      <xdr:nvCxnSpPr>
        <xdr:cNvPr id="118" name="直線コネクタ 117"/>
        <xdr:cNvCxnSpPr/>
      </xdr:nvCxnSpPr>
      <xdr:spPr>
        <a:xfrm>
          <a:off x="2908300" y="9938582"/>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158749</xdr:rowOff>
    </xdr:from>
    <xdr:to>
      <xdr:col>4</xdr:col>
      <xdr:colOff>155575</xdr:colOff>
      <xdr:row>57</xdr:row>
      <xdr:rowOff>165932</xdr:rowOff>
    </xdr:to>
    <xdr:cxnSp macro="">
      <xdr:nvCxnSpPr>
        <xdr:cNvPr id="121" name="直線コネクタ 120"/>
        <xdr:cNvCxnSpPr/>
      </xdr:nvCxnSpPr>
      <xdr:spPr>
        <a:xfrm>
          <a:off x="2019300" y="9931399"/>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158749</xdr:rowOff>
    </xdr:from>
    <xdr:to>
      <xdr:col>2</xdr:col>
      <xdr:colOff>638175</xdr:colOff>
      <xdr:row>58</xdr:row>
      <xdr:rowOff>8744</xdr:rowOff>
    </xdr:to>
    <xdr:cxnSp macro="">
      <xdr:nvCxnSpPr>
        <xdr:cNvPr id="124" name="直線コネクタ 123"/>
        <xdr:cNvCxnSpPr/>
      </xdr:nvCxnSpPr>
      <xdr:spPr>
        <a:xfrm flipV="1">
          <a:off x="1130300" y="9931399"/>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97802</xdr:rowOff>
    </xdr:from>
    <xdr:to>
      <xdr:col>6</xdr:col>
      <xdr:colOff>561975</xdr:colOff>
      <xdr:row>58</xdr:row>
      <xdr:rowOff>27952</xdr:rowOff>
    </xdr:to>
    <xdr:sp macro="" textlink="">
      <xdr:nvSpPr>
        <xdr:cNvPr id="134" name="円/楕円 133"/>
        <xdr:cNvSpPr/>
      </xdr:nvSpPr>
      <xdr:spPr>
        <a:xfrm>
          <a:off x="4584700" y="98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57179</xdr:rowOff>
    </xdr:from>
    <xdr:ext cx="534377" cy="259045"/>
    <xdr:sp macro="" textlink="">
      <xdr:nvSpPr>
        <xdr:cNvPr id="135" name="総務費該当値テキスト"/>
        <xdr:cNvSpPr txBox="1"/>
      </xdr:nvSpPr>
      <xdr:spPr>
        <a:xfrm>
          <a:off x="4686300" y="9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117797</xdr:rowOff>
    </xdr:from>
    <xdr:to>
      <xdr:col>5</xdr:col>
      <xdr:colOff>409575</xdr:colOff>
      <xdr:row>58</xdr:row>
      <xdr:rowOff>47947</xdr:rowOff>
    </xdr:to>
    <xdr:sp macro="" textlink="">
      <xdr:nvSpPr>
        <xdr:cNvPr id="136" name="円/楕円 135"/>
        <xdr:cNvSpPr/>
      </xdr:nvSpPr>
      <xdr:spPr>
        <a:xfrm>
          <a:off x="3746500" y="98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39074</xdr:rowOff>
    </xdr:from>
    <xdr:ext cx="534377" cy="259045"/>
    <xdr:sp macro="" textlink="">
      <xdr:nvSpPr>
        <xdr:cNvPr id="137" name="テキスト ボックス 136"/>
        <xdr:cNvSpPr txBox="1"/>
      </xdr:nvSpPr>
      <xdr:spPr>
        <a:xfrm>
          <a:off x="3530111" y="99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115132</xdr:rowOff>
    </xdr:from>
    <xdr:to>
      <xdr:col>4</xdr:col>
      <xdr:colOff>206375</xdr:colOff>
      <xdr:row>58</xdr:row>
      <xdr:rowOff>45282</xdr:rowOff>
    </xdr:to>
    <xdr:sp macro="" textlink="">
      <xdr:nvSpPr>
        <xdr:cNvPr id="138" name="円/楕円 137"/>
        <xdr:cNvSpPr/>
      </xdr:nvSpPr>
      <xdr:spPr>
        <a:xfrm>
          <a:off x="2857500" y="9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36409</xdr:rowOff>
    </xdr:from>
    <xdr:ext cx="534377" cy="259045"/>
    <xdr:sp macro="" textlink="">
      <xdr:nvSpPr>
        <xdr:cNvPr id="139" name="テキスト ボックス 138"/>
        <xdr:cNvSpPr txBox="1"/>
      </xdr:nvSpPr>
      <xdr:spPr>
        <a:xfrm>
          <a:off x="2641111" y="9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107949</xdr:rowOff>
    </xdr:from>
    <xdr:to>
      <xdr:col>3</xdr:col>
      <xdr:colOff>3175</xdr:colOff>
      <xdr:row>58</xdr:row>
      <xdr:rowOff>38099</xdr:rowOff>
    </xdr:to>
    <xdr:sp macro="" textlink="">
      <xdr:nvSpPr>
        <xdr:cNvPr id="140" name="円/楕円 139"/>
        <xdr:cNvSpPr/>
      </xdr:nvSpPr>
      <xdr:spPr>
        <a:xfrm>
          <a:off x="1968500" y="98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29226</xdr:rowOff>
    </xdr:from>
    <xdr:ext cx="534377" cy="259045"/>
    <xdr:sp macro="" textlink="">
      <xdr:nvSpPr>
        <xdr:cNvPr id="141" name="テキスト ボックス 140"/>
        <xdr:cNvSpPr txBox="1"/>
      </xdr:nvSpPr>
      <xdr:spPr>
        <a:xfrm>
          <a:off x="1752111" y="99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129394</xdr:rowOff>
    </xdr:from>
    <xdr:to>
      <xdr:col>1</xdr:col>
      <xdr:colOff>485775</xdr:colOff>
      <xdr:row>58</xdr:row>
      <xdr:rowOff>59544</xdr:rowOff>
    </xdr:to>
    <xdr:sp macro="" textlink="">
      <xdr:nvSpPr>
        <xdr:cNvPr id="142" name="円/楕円 141"/>
        <xdr:cNvSpPr/>
      </xdr:nvSpPr>
      <xdr:spPr>
        <a:xfrm>
          <a:off x="1079500" y="99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50671</xdr:rowOff>
    </xdr:from>
    <xdr:ext cx="534377" cy="259045"/>
    <xdr:sp macro="" textlink="">
      <xdr:nvSpPr>
        <xdr:cNvPr id="143" name="テキスト ボックス 142"/>
        <xdr:cNvSpPr txBox="1"/>
      </xdr:nvSpPr>
      <xdr:spPr>
        <a:xfrm>
          <a:off x="863111" y="99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7310</xdr:rowOff>
    </xdr:from>
    <xdr:to>
      <xdr:col>6</xdr:col>
      <xdr:colOff>511175</xdr:colOff>
      <xdr:row>77</xdr:row>
      <xdr:rowOff>68490</xdr:rowOff>
    </xdr:to>
    <xdr:cxnSp macro="">
      <xdr:nvCxnSpPr>
        <xdr:cNvPr id="173" name="直線コネクタ 172"/>
        <xdr:cNvCxnSpPr/>
      </xdr:nvCxnSpPr>
      <xdr:spPr>
        <a:xfrm flipV="1">
          <a:off x="3797300" y="13208960"/>
          <a:ext cx="838200" cy="6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75273</xdr:rowOff>
    </xdr:from>
    <xdr:to>
      <xdr:col>5</xdr:col>
      <xdr:colOff>358775</xdr:colOff>
      <xdr:row>77</xdr:row>
      <xdr:rowOff>68490</xdr:rowOff>
    </xdr:to>
    <xdr:cxnSp macro="">
      <xdr:nvCxnSpPr>
        <xdr:cNvPr id="176" name="直線コネクタ 175"/>
        <xdr:cNvCxnSpPr/>
      </xdr:nvCxnSpPr>
      <xdr:spPr>
        <a:xfrm>
          <a:off x="2908300" y="13105473"/>
          <a:ext cx="889000" cy="1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75273</xdr:rowOff>
    </xdr:from>
    <xdr:to>
      <xdr:col>4</xdr:col>
      <xdr:colOff>155575</xdr:colOff>
      <xdr:row>77</xdr:row>
      <xdr:rowOff>136150</xdr:rowOff>
    </xdr:to>
    <xdr:cxnSp macro="">
      <xdr:nvCxnSpPr>
        <xdr:cNvPr id="179" name="直線コネクタ 178"/>
        <xdr:cNvCxnSpPr/>
      </xdr:nvCxnSpPr>
      <xdr:spPr>
        <a:xfrm flipV="1">
          <a:off x="2019300" y="13105473"/>
          <a:ext cx="889000" cy="2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1" name="テキスト ボックス 180"/>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136150</xdr:rowOff>
    </xdr:from>
    <xdr:to>
      <xdr:col>2</xdr:col>
      <xdr:colOff>638175</xdr:colOff>
      <xdr:row>78</xdr:row>
      <xdr:rowOff>24699</xdr:rowOff>
    </xdr:to>
    <xdr:cxnSp macro="">
      <xdr:nvCxnSpPr>
        <xdr:cNvPr id="182" name="直線コネクタ 181"/>
        <xdr:cNvCxnSpPr/>
      </xdr:nvCxnSpPr>
      <xdr:spPr>
        <a:xfrm flipV="1">
          <a:off x="1130300" y="13337800"/>
          <a:ext cx="889000" cy="5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127960</xdr:rowOff>
    </xdr:from>
    <xdr:to>
      <xdr:col>6</xdr:col>
      <xdr:colOff>561975</xdr:colOff>
      <xdr:row>77</xdr:row>
      <xdr:rowOff>58110</xdr:rowOff>
    </xdr:to>
    <xdr:sp macro="" textlink="">
      <xdr:nvSpPr>
        <xdr:cNvPr id="192" name="円/楕円 191"/>
        <xdr:cNvSpPr/>
      </xdr:nvSpPr>
      <xdr:spPr>
        <a:xfrm>
          <a:off x="4584700" y="131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106387</xdr:rowOff>
    </xdr:from>
    <xdr:ext cx="599010" cy="259045"/>
    <xdr:sp macro="" textlink="">
      <xdr:nvSpPr>
        <xdr:cNvPr id="193" name="民生費該当値テキスト"/>
        <xdr:cNvSpPr txBox="1"/>
      </xdr:nvSpPr>
      <xdr:spPr>
        <a:xfrm>
          <a:off x="4686300" y="1313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17690</xdr:rowOff>
    </xdr:from>
    <xdr:to>
      <xdr:col>5</xdr:col>
      <xdr:colOff>409575</xdr:colOff>
      <xdr:row>77</xdr:row>
      <xdr:rowOff>119290</xdr:rowOff>
    </xdr:to>
    <xdr:sp macro="" textlink="">
      <xdr:nvSpPr>
        <xdr:cNvPr id="194" name="円/楕円 193"/>
        <xdr:cNvSpPr/>
      </xdr:nvSpPr>
      <xdr:spPr>
        <a:xfrm>
          <a:off x="3746500" y="13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110417</xdr:rowOff>
    </xdr:from>
    <xdr:ext cx="599010" cy="259045"/>
    <xdr:sp macro="" textlink="">
      <xdr:nvSpPr>
        <xdr:cNvPr id="195" name="テキスト ボックス 194"/>
        <xdr:cNvSpPr txBox="1"/>
      </xdr:nvSpPr>
      <xdr:spPr>
        <a:xfrm>
          <a:off x="3497794" y="1331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24473</xdr:rowOff>
    </xdr:from>
    <xdr:to>
      <xdr:col>4</xdr:col>
      <xdr:colOff>206375</xdr:colOff>
      <xdr:row>76</xdr:row>
      <xdr:rowOff>126073</xdr:rowOff>
    </xdr:to>
    <xdr:sp macro="" textlink="">
      <xdr:nvSpPr>
        <xdr:cNvPr id="196" name="円/楕円 195"/>
        <xdr:cNvSpPr/>
      </xdr:nvSpPr>
      <xdr:spPr>
        <a:xfrm>
          <a:off x="2857500" y="130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142600</xdr:rowOff>
    </xdr:from>
    <xdr:ext cx="599010" cy="259045"/>
    <xdr:sp macro="" textlink="">
      <xdr:nvSpPr>
        <xdr:cNvPr id="197" name="テキスト ボックス 196"/>
        <xdr:cNvSpPr txBox="1"/>
      </xdr:nvSpPr>
      <xdr:spPr>
        <a:xfrm>
          <a:off x="2608794" y="1282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85350</xdr:rowOff>
    </xdr:from>
    <xdr:to>
      <xdr:col>3</xdr:col>
      <xdr:colOff>3175</xdr:colOff>
      <xdr:row>78</xdr:row>
      <xdr:rowOff>15500</xdr:rowOff>
    </xdr:to>
    <xdr:sp macro="" textlink="">
      <xdr:nvSpPr>
        <xdr:cNvPr id="198" name="円/楕円 197"/>
        <xdr:cNvSpPr/>
      </xdr:nvSpPr>
      <xdr:spPr>
        <a:xfrm>
          <a:off x="1968500" y="13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6627</xdr:rowOff>
    </xdr:from>
    <xdr:ext cx="599010" cy="259045"/>
    <xdr:sp macro="" textlink="">
      <xdr:nvSpPr>
        <xdr:cNvPr id="199" name="テキスト ボックス 198"/>
        <xdr:cNvSpPr txBox="1"/>
      </xdr:nvSpPr>
      <xdr:spPr>
        <a:xfrm>
          <a:off x="1719794" y="1337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145349</xdr:rowOff>
    </xdr:from>
    <xdr:to>
      <xdr:col>1</xdr:col>
      <xdr:colOff>485775</xdr:colOff>
      <xdr:row>78</xdr:row>
      <xdr:rowOff>75499</xdr:rowOff>
    </xdr:to>
    <xdr:sp macro="" textlink="">
      <xdr:nvSpPr>
        <xdr:cNvPr id="200" name="円/楕円 199"/>
        <xdr:cNvSpPr/>
      </xdr:nvSpPr>
      <xdr:spPr>
        <a:xfrm>
          <a:off x="1079500" y="133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66626</xdr:rowOff>
    </xdr:from>
    <xdr:ext cx="599010" cy="259045"/>
    <xdr:sp macro="" textlink="">
      <xdr:nvSpPr>
        <xdr:cNvPr id="201" name="テキスト ボックス 200"/>
        <xdr:cNvSpPr txBox="1"/>
      </xdr:nvSpPr>
      <xdr:spPr>
        <a:xfrm>
          <a:off x="830794" y="1343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91701</xdr:rowOff>
    </xdr:from>
    <xdr:to>
      <xdr:col>6</xdr:col>
      <xdr:colOff>511175</xdr:colOff>
      <xdr:row>97</xdr:row>
      <xdr:rowOff>95162</xdr:rowOff>
    </xdr:to>
    <xdr:cxnSp macro="">
      <xdr:nvCxnSpPr>
        <xdr:cNvPr id="230" name="直線コネクタ 229"/>
        <xdr:cNvCxnSpPr/>
      </xdr:nvCxnSpPr>
      <xdr:spPr>
        <a:xfrm>
          <a:off x="3797300" y="16722351"/>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91701</xdr:rowOff>
    </xdr:from>
    <xdr:to>
      <xdr:col>5</xdr:col>
      <xdr:colOff>358775</xdr:colOff>
      <xdr:row>97</xdr:row>
      <xdr:rowOff>93294</xdr:rowOff>
    </xdr:to>
    <xdr:cxnSp macro="">
      <xdr:nvCxnSpPr>
        <xdr:cNvPr id="233" name="直線コネクタ 232"/>
        <xdr:cNvCxnSpPr/>
      </xdr:nvCxnSpPr>
      <xdr:spPr>
        <a:xfrm flipV="1">
          <a:off x="2908300" y="16722351"/>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93294</xdr:rowOff>
    </xdr:from>
    <xdr:to>
      <xdr:col>4</xdr:col>
      <xdr:colOff>155575</xdr:colOff>
      <xdr:row>97</xdr:row>
      <xdr:rowOff>134655</xdr:rowOff>
    </xdr:to>
    <xdr:cxnSp macro="">
      <xdr:nvCxnSpPr>
        <xdr:cNvPr id="236" name="直線コネクタ 235"/>
        <xdr:cNvCxnSpPr/>
      </xdr:nvCxnSpPr>
      <xdr:spPr>
        <a:xfrm flipV="1">
          <a:off x="2019300" y="16723944"/>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134655</xdr:rowOff>
    </xdr:from>
    <xdr:to>
      <xdr:col>2</xdr:col>
      <xdr:colOff>638175</xdr:colOff>
      <xdr:row>97</xdr:row>
      <xdr:rowOff>140500</xdr:rowOff>
    </xdr:to>
    <xdr:cxnSp macro="">
      <xdr:nvCxnSpPr>
        <xdr:cNvPr id="239" name="直線コネクタ 238"/>
        <xdr:cNvCxnSpPr/>
      </xdr:nvCxnSpPr>
      <xdr:spPr>
        <a:xfrm flipV="1">
          <a:off x="1130300" y="1676530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44362</xdr:rowOff>
    </xdr:from>
    <xdr:to>
      <xdr:col>6</xdr:col>
      <xdr:colOff>561975</xdr:colOff>
      <xdr:row>97</xdr:row>
      <xdr:rowOff>145962</xdr:rowOff>
    </xdr:to>
    <xdr:sp macro="" textlink="">
      <xdr:nvSpPr>
        <xdr:cNvPr id="249" name="円/楕円 248"/>
        <xdr:cNvSpPr/>
      </xdr:nvSpPr>
      <xdr:spPr>
        <a:xfrm>
          <a:off x="4584700" y="166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130739</xdr:rowOff>
    </xdr:from>
    <xdr:ext cx="534377" cy="259045"/>
    <xdr:sp macro="" textlink="">
      <xdr:nvSpPr>
        <xdr:cNvPr id="250" name="衛生費該当値テキスト"/>
        <xdr:cNvSpPr txBox="1"/>
      </xdr:nvSpPr>
      <xdr:spPr>
        <a:xfrm>
          <a:off x="4686300" y="165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40901</xdr:rowOff>
    </xdr:from>
    <xdr:to>
      <xdr:col>5</xdr:col>
      <xdr:colOff>409575</xdr:colOff>
      <xdr:row>97</xdr:row>
      <xdr:rowOff>142501</xdr:rowOff>
    </xdr:to>
    <xdr:sp macro="" textlink="">
      <xdr:nvSpPr>
        <xdr:cNvPr id="251" name="円/楕円 250"/>
        <xdr:cNvSpPr/>
      </xdr:nvSpPr>
      <xdr:spPr>
        <a:xfrm>
          <a:off x="3746500" y="1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133628</xdr:rowOff>
    </xdr:from>
    <xdr:ext cx="534377" cy="259045"/>
    <xdr:sp macro="" textlink="">
      <xdr:nvSpPr>
        <xdr:cNvPr id="252" name="テキスト ボックス 251"/>
        <xdr:cNvSpPr txBox="1"/>
      </xdr:nvSpPr>
      <xdr:spPr>
        <a:xfrm>
          <a:off x="3530111" y="1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42494</xdr:rowOff>
    </xdr:from>
    <xdr:to>
      <xdr:col>4</xdr:col>
      <xdr:colOff>206375</xdr:colOff>
      <xdr:row>97</xdr:row>
      <xdr:rowOff>144094</xdr:rowOff>
    </xdr:to>
    <xdr:sp macro="" textlink="">
      <xdr:nvSpPr>
        <xdr:cNvPr id="253" name="円/楕円 252"/>
        <xdr:cNvSpPr/>
      </xdr:nvSpPr>
      <xdr:spPr>
        <a:xfrm>
          <a:off x="2857500" y="166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135221</xdr:rowOff>
    </xdr:from>
    <xdr:ext cx="534377" cy="259045"/>
    <xdr:sp macro="" textlink="">
      <xdr:nvSpPr>
        <xdr:cNvPr id="254" name="テキスト ボックス 253"/>
        <xdr:cNvSpPr txBox="1"/>
      </xdr:nvSpPr>
      <xdr:spPr>
        <a:xfrm>
          <a:off x="2641111" y="167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83855</xdr:rowOff>
    </xdr:from>
    <xdr:to>
      <xdr:col>3</xdr:col>
      <xdr:colOff>3175</xdr:colOff>
      <xdr:row>98</xdr:row>
      <xdr:rowOff>14005</xdr:rowOff>
    </xdr:to>
    <xdr:sp macro="" textlink="">
      <xdr:nvSpPr>
        <xdr:cNvPr id="255" name="円/楕円 254"/>
        <xdr:cNvSpPr/>
      </xdr:nvSpPr>
      <xdr:spPr>
        <a:xfrm>
          <a:off x="1968500" y="16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5132</xdr:rowOff>
    </xdr:from>
    <xdr:ext cx="534377" cy="259045"/>
    <xdr:sp macro="" textlink="">
      <xdr:nvSpPr>
        <xdr:cNvPr id="256" name="テキスト ボックス 255"/>
        <xdr:cNvSpPr txBox="1"/>
      </xdr:nvSpPr>
      <xdr:spPr>
        <a:xfrm>
          <a:off x="1752111" y="168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89700</xdr:rowOff>
    </xdr:from>
    <xdr:to>
      <xdr:col>1</xdr:col>
      <xdr:colOff>485775</xdr:colOff>
      <xdr:row>98</xdr:row>
      <xdr:rowOff>19850</xdr:rowOff>
    </xdr:to>
    <xdr:sp macro="" textlink="">
      <xdr:nvSpPr>
        <xdr:cNvPr id="257" name="円/楕円 256"/>
        <xdr:cNvSpPr/>
      </xdr:nvSpPr>
      <xdr:spPr>
        <a:xfrm>
          <a:off x="1079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10977</xdr:rowOff>
    </xdr:from>
    <xdr:ext cx="534377" cy="259045"/>
    <xdr:sp macro="" textlink="">
      <xdr:nvSpPr>
        <xdr:cNvPr id="258" name="テキスト ボックス 257"/>
        <xdr:cNvSpPr txBox="1"/>
      </xdr:nvSpPr>
      <xdr:spPr>
        <a:xfrm>
          <a:off x="863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113792</xdr:rowOff>
    </xdr:from>
    <xdr:to>
      <xdr:col>15</xdr:col>
      <xdr:colOff>180975</xdr:colOff>
      <xdr:row>39</xdr:row>
      <xdr:rowOff>41783</xdr:rowOff>
    </xdr:to>
    <xdr:cxnSp macro="">
      <xdr:nvCxnSpPr>
        <xdr:cNvPr id="287" name="直線コネクタ 286"/>
        <xdr:cNvCxnSpPr/>
      </xdr:nvCxnSpPr>
      <xdr:spPr>
        <a:xfrm>
          <a:off x="9639300" y="6457442"/>
          <a:ext cx="8382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88265</xdr:rowOff>
    </xdr:from>
    <xdr:to>
      <xdr:col>14</xdr:col>
      <xdr:colOff>28575</xdr:colOff>
      <xdr:row>37</xdr:row>
      <xdr:rowOff>113792</xdr:rowOff>
    </xdr:to>
    <xdr:cxnSp macro="">
      <xdr:nvCxnSpPr>
        <xdr:cNvPr id="290" name="直線コネクタ 289"/>
        <xdr:cNvCxnSpPr/>
      </xdr:nvCxnSpPr>
      <xdr:spPr>
        <a:xfrm>
          <a:off x="8750300" y="6089015"/>
          <a:ext cx="889000" cy="3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88265</xdr:rowOff>
    </xdr:from>
    <xdr:to>
      <xdr:col>12</xdr:col>
      <xdr:colOff>511175</xdr:colOff>
      <xdr:row>36</xdr:row>
      <xdr:rowOff>59690</xdr:rowOff>
    </xdr:to>
    <xdr:cxnSp macro="">
      <xdr:nvCxnSpPr>
        <xdr:cNvPr id="293" name="直線コネクタ 292"/>
        <xdr:cNvCxnSpPr/>
      </xdr:nvCxnSpPr>
      <xdr:spPr>
        <a:xfrm flipV="1">
          <a:off x="7861300" y="60890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148099</xdr:rowOff>
    </xdr:from>
    <xdr:ext cx="469744" cy="259045"/>
    <xdr:sp macro="" textlink="">
      <xdr:nvSpPr>
        <xdr:cNvPr id="295" name="テキスト ボックス 294"/>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12065</xdr:rowOff>
    </xdr:from>
    <xdr:to>
      <xdr:col>11</xdr:col>
      <xdr:colOff>307975</xdr:colOff>
      <xdr:row>36</xdr:row>
      <xdr:rowOff>59690</xdr:rowOff>
    </xdr:to>
    <xdr:cxnSp macro="">
      <xdr:nvCxnSpPr>
        <xdr:cNvPr id="296" name="直線コネクタ 295"/>
        <xdr:cNvCxnSpPr/>
      </xdr:nvCxnSpPr>
      <xdr:spPr>
        <a:xfrm>
          <a:off x="6972300" y="6184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162433</xdr:rowOff>
    </xdr:from>
    <xdr:to>
      <xdr:col>15</xdr:col>
      <xdr:colOff>231775</xdr:colOff>
      <xdr:row>39</xdr:row>
      <xdr:rowOff>92583</xdr:rowOff>
    </xdr:to>
    <xdr:sp macro="" textlink="">
      <xdr:nvSpPr>
        <xdr:cNvPr id="306" name="円/楕円 305"/>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77360</xdr:rowOff>
    </xdr:from>
    <xdr:ext cx="313932" cy="259045"/>
    <xdr:sp macro="" textlink="">
      <xdr:nvSpPr>
        <xdr:cNvPr id="307" name="労働費該当値テキスト"/>
        <xdr:cNvSpPr txBox="1"/>
      </xdr:nvSpPr>
      <xdr:spPr>
        <a:xfrm>
          <a:off x="10528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62992</xdr:rowOff>
    </xdr:from>
    <xdr:to>
      <xdr:col>14</xdr:col>
      <xdr:colOff>79375</xdr:colOff>
      <xdr:row>37</xdr:row>
      <xdr:rowOff>164592</xdr:rowOff>
    </xdr:to>
    <xdr:sp macro="" textlink="">
      <xdr:nvSpPr>
        <xdr:cNvPr id="308" name="円/楕円 307"/>
        <xdr:cNvSpPr/>
      </xdr:nvSpPr>
      <xdr:spPr>
        <a:xfrm>
          <a:off x="9588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155719</xdr:rowOff>
    </xdr:from>
    <xdr:ext cx="469744" cy="259045"/>
    <xdr:sp macro="" textlink="">
      <xdr:nvSpPr>
        <xdr:cNvPr id="309" name="テキスト ボックス 308"/>
        <xdr:cNvSpPr txBox="1"/>
      </xdr:nvSpPr>
      <xdr:spPr>
        <a:xfrm>
          <a:off x="9404427"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37465</xdr:rowOff>
    </xdr:from>
    <xdr:to>
      <xdr:col>12</xdr:col>
      <xdr:colOff>561975</xdr:colOff>
      <xdr:row>35</xdr:row>
      <xdr:rowOff>139065</xdr:rowOff>
    </xdr:to>
    <xdr:sp macro="" textlink="">
      <xdr:nvSpPr>
        <xdr:cNvPr id="310" name="円/楕円 309"/>
        <xdr:cNvSpPr/>
      </xdr:nvSpPr>
      <xdr:spPr>
        <a:xfrm>
          <a:off x="869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155592</xdr:rowOff>
    </xdr:from>
    <xdr:ext cx="469744" cy="259045"/>
    <xdr:sp macro="" textlink="">
      <xdr:nvSpPr>
        <xdr:cNvPr id="311" name="テキスト ボックス 310"/>
        <xdr:cNvSpPr txBox="1"/>
      </xdr:nvSpPr>
      <xdr:spPr>
        <a:xfrm>
          <a:off x="8515427"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8890</xdr:rowOff>
    </xdr:from>
    <xdr:to>
      <xdr:col>11</xdr:col>
      <xdr:colOff>358775</xdr:colOff>
      <xdr:row>36</xdr:row>
      <xdr:rowOff>110490</xdr:rowOff>
    </xdr:to>
    <xdr:sp macro="" textlink="">
      <xdr:nvSpPr>
        <xdr:cNvPr id="312" name="円/楕円 311"/>
        <xdr:cNvSpPr/>
      </xdr:nvSpPr>
      <xdr:spPr>
        <a:xfrm>
          <a:off x="7810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101617</xdr:rowOff>
    </xdr:from>
    <xdr:ext cx="469744" cy="259045"/>
    <xdr:sp macro="" textlink="">
      <xdr:nvSpPr>
        <xdr:cNvPr id="313" name="テキスト ボックス 312"/>
        <xdr:cNvSpPr txBox="1"/>
      </xdr:nvSpPr>
      <xdr:spPr>
        <a:xfrm>
          <a:off x="7626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132715</xdr:rowOff>
    </xdr:from>
    <xdr:to>
      <xdr:col>10</xdr:col>
      <xdr:colOff>155575</xdr:colOff>
      <xdr:row>36</xdr:row>
      <xdr:rowOff>62865</xdr:rowOff>
    </xdr:to>
    <xdr:sp macro="" textlink="">
      <xdr:nvSpPr>
        <xdr:cNvPr id="314" name="円/楕円 313"/>
        <xdr:cNvSpPr/>
      </xdr:nvSpPr>
      <xdr:spPr>
        <a:xfrm>
          <a:off x="6921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53992</xdr:rowOff>
    </xdr:from>
    <xdr:ext cx="469744" cy="259045"/>
    <xdr:sp macro="" textlink="">
      <xdr:nvSpPr>
        <xdr:cNvPr id="315" name="テキスト ボックス 314"/>
        <xdr:cNvSpPr txBox="1"/>
      </xdr:nvSpPr>
      <xdr:spPr>
        <a:xfrm>
          <a:off x="67374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109665</xdr:rowOff>
    </xdr:from>
    <xdr:to>
      <xdr:col>15</xdr:col>
      <xdr:colOff>180975</xdr:colOff>
      <xdr:row>58</xdr:row>
      <xdr:rowOff>111252</xdr:rowOff>
    </xdr:to>
    <xdr:cxnSp macro="">
      <xdr:nvCxnSpPr>
        <xdr:cNvPr id="344" name="直線コネクタ 343"/>
        <xdr:cNvCxnSpPr/>
      </xdr:nvCxnSpPr>
      <xdr:spPr>
        <a:xfrm>
          <a:off x="9639300" y="10053765"/>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59106</xdr:rowOff>
    </xdr:from>
    <xdr:to>
      <xdr:col>14</xdr:col>
      <xdr:colOff>28575</xdr:colOff>
      <xdr:row>58</xdr:row>
      <xdr:rowOff>109665</xdr:rowOff>
    </xdr:to>
    <xdr:cxnSp macro="">
      <xdr:nvCxnSpPr>
        <xdr:cNvPr id="347" name="直線コネクタ 346"/>
        <xdr:cNvCxnSpPr/>
      </xdr:nvCxnSpPr>
      <xdr:spPr>
        <a:xfrm>
          <a:off x="8750300" y="10003206"/>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59106</xdr:rowOff>
    </xdr:from>
    <xdr:to>
      <xdr:col>12</xdr:col>
      <xdr:colOff>511175</xdr:colOff>
      <xdr:row>58</xdr:row>
      <xdr:rowOff>95377</xdr:rowOff>
    </xdr:to>
    <xdr:cxnSp macro="">
      <xdr:nvCxnSpPr>
        <xdr:cNvPr id="350" name="直線コネクタ 349"/>
        <xdr:cNvCxnSpPr/>
      </xdr:nvCxnSpPr>
      <xdr:spPr>
        <a:xfrm flipV="1">
          <a:off x="7861300" y="10003206"/>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95377</xdr:rowOff>
    </xdr:from>
    <xdr:to>
      <xdr:col>11</xdr:col>
      <xdr:colOff>307975</xdr:colOff>
      <xdr:row>58</xdr:row>
      <xdr:rowOff>106972</xdr:rowOff>
    </xdr:to>
    <xdr:cxnSp macro="">
      <xdr:nvCxnSpPr>
        <xdr:cNvPr id="353" name="直線コネクタ 352"/>
        <xdr:cNvCxnSpPr/>
      </xdr:nvCxnSpPr>
      <xdr:spPr>
        <a:xfrm flipV="1">
          <a:off x="6972300" y="10039477"/>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60452</xdr:rowOff>
    </xdr:from>
    <xdr:to>
      <xdr:col>15</xdr:col>
      <xdr:colOff>231775</xdr:colOff>
      <xdr:row>58</xdr:row>
      <xdr:rowOff>162052</xdr:rowOff>
    </xdr:to>
    <xdr:sp macro="" textlink="">
      <xdr:nvSpPr>
        <xdr:cNvPr id="363" name="円/楕円 362"/>
        <xdr:cNvSpPr/>
      </xdr:nvSpPr>
      <xdr:spPr>
        <a:xfrm>
          <a:off x="10426700" y="100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146829</xdr:rowOff>
    </xdr:from>
    <xdr:ext cx="469744" cy="259045"/>
    <xdr:sp macro="" textlink="">
      <xdr:nvSpPr>
        <xdr:cNvPr id="364" name="農林水産業費該当値テキスト"/>
        <xdr:cNvSpPr txBox="1"/>
      </xdr:nvSpPr>
      <xdr:spPr>
        <a:xfrm>
          <a:off x="10528300" y="991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58865</xdr:rowOff>
    </xdr:from>
    <xdr:to>
      <xdr:col>14</xdr:col>
      <xdr:colOff>79375</xdr:colOff>
      <xdr:row>58</xdr:row>
      <xdr:rowOff>160465</xdr:rowOff>
    </xdr:to>
    <xdr:sp macro="" textlink="">
      <xdr:nvSpPr>
        <xdr:cNvPr id="365" name="円/楕円 364"/>
        <xdr:cNvSpPr/>
      </xdr:nvSpPr>
      <xdr:spPr>
        <a:xfrm>
          <a:off x="9588500" y="100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151592</xdr:rowOff>
    </xdr:from>
    <xdr:ext cx="469744" cy="259045"/>
    <xdr:sp macro="" textlink="">
      <xdr:nvSpPr>
        <xdr:cNvPr id="366" name="テキスト ボックス 365"/>
        <xdr:cNvSpPr txBox="1"/>
      </xdr:nvSpPr>
      <xdr:spPr>
        <a:xfrm>
          <a:off x="9404427" y="1009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8306</xdr:rowOff>
    </xdr:from>
    <xdr:to>
      <xdr:col>12</xdr:col>
      <xdr:colOff>561975</xdr:colOff>
      <xdr:row>58</xdr:row>
      <xdr:rowOff>109906</xdr:rowOff>
    </xdr:to>
    <xdr:sp macro="" textlink="">
      <xdr:nvSpPr>
        <xdr:cNvPr id="367" name="円/楕円 366"/>
        <xdr:cNvSpPr/>
      </xdr:nvSpPr>
      <xdr:spPr>
        <a:xfrm>
          <a:off x="8699500" y="99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101033</xdr:rowOff>
    </xdr:from>
    <xdr:ext cx="534377" cy="259045"/>
    <xdr:sp macro="" textlink="">
      <xdr:nvSpPr>
        <xdr:cNvPr id="368" name="テキスト ボックス 367"/>
        <xdr:cNvSpPr txBox="1"/>
      </xdr:nvSpPr>
      <xdr:spPr>
        <a:xfrm>
          <a:off x="8483111" y="100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44577</xdr:rowOff>
    </xdr:from>
    <xdr:to>
      <xdr:col>11</xdr:col>
      <xdr:colOff>358775</xdr:colOff>
      <xdr:row>58</xdr:row>
      <xdr:rowOff>146177</xdr:rowOff>
    </xdr:to>
    <xdr:sp macro="" textlink="">
      <xdr:nvSpPr>
        <xdr:cNvPr id="369" name="円/楕円 368"/>
        <xdr:cNvSpPr/>
      </xdr:nvSpPr>
      <xdr:spPr>
        <a:xfrm>
          <a:off x="7810500" y="998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137304</xdr:rowOff>
    </xdr:from>
    <xdr:ext cx="469744" cy="259045"/>
    <xdr:sp macro="" textlink="">
      <xdr:nvSpPr>
        <xdr:cNvPr id="370" name="テキスト ボックス 369"/>
        <xdr:cNvSpPr txBox="1"/>
      </xdr:nvSpPr>
      <xdr:spPr>
        <a:xfrm>
          <a:off x="7626427" y="1008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56172</xdr:rowOff>
    </xdr:from>
    <xdr:to>
      <xdr:col>10</xdr:col>
      <xdr:colOff>155575</xdr:colOff>
      <xdr:row>58</xdr:row>
      <xdr:rowOff>157772</xdr:rowOff>
    </xdr:to>
    <xdr:sp macro="" textlink="">
      <xdr:nvSpPr>
        <xdr:cNvPr id="371" name="円/楕円 370"/>
        <xdr:cNvSpPr/>
      </xdr:nvSpPr>
      <xdr:spPr>
        <a:xfrm>
          <a:off x="6921500" y="100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148899</xdr:rowOff>
    </xdr:from>
    <xdr:ext cx="469744" cy="259045"/>
    <xdr:sp macro="" textlink="">
      <xdr:nvSpPr>
        <xdr:cNvPr id="372" name="テキスト ボックス 371"/>
        <xdr:cNvSpPr txBox="1"/>
      </xdr:nvSpPr>
      <xdr:spPr>
        <a:xfrm>
          <a:off x="6737427" y="1009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22405</xdr:rowOff>
    </xdr:from>
    <xdr:to>
      <xdr:col>15</xdr:col>
      <xdr:colOff>180975</xdr:colOff>
      <xdr:row>77</xdr:row>
      <xdr:rowOff>100792</xdr:rowOff>
    </xdr:to>
    <xdr:cxnSp macro="">
      <xdr:nvCxnSpPr>
        <xdr:cNvPr id="399" name="直線コネクタ 398"/>
        <xdr:cNvCxnSpPr/>
      </xdr:nvCxnSpPr>
      <xdr:spPr>
        <a:xfrm flipV="1">
          <a:off x="9639300" y="13224055"/>
          <a:ext cx="838200" cy="7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100792</xdr:rowOff>
    </xdr:from>
    <xdr:to>
      <xdr:col>14</xdr:col>
      <xdr:colOff>28575</xdr:colOff>
      <xdr:row>77</xdr:row>
      <xdr:rowOff>123698</xdr:rowOff>
    </xdr:to>
    <xdr:cxnSp macro="">
      <xdr:nvCxnSpPr>
        <xdr:cNvPr id="402" name="直線コネクタ 401"/>
        <xdr:cNvCxnSpPr/>
      </xdr:nvCxnSpPr>
      <xdr:spPr>
        <a:xfrm flipV="1">
          <a:off x="8750300" y="13302442"/>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123698</xdr:rowOff>
    </xdr:from>
    <xdr:to>
      <xdr:col>12</xdr:col>
      <xdr:colOff>511175</xdr:colOff>
      <xdr:row>77</xdr:row>
      <xdr:rowOff>126395</xdr:rowOff>
    </xdr:to>
    <xdr:cxnSp macro="">
      <xdr:nvCxnSpPr>
        <xdr:cNvPr id="405" name="直線コネクタ 404"/>
        <xdr:cNvCxnSpPr/>
      </xdr:nvCxnSpPr>
      <xdr:spPr>
        <a:xfrm flipV="1">
          <a:off x="7861300" y="13325348"/>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89522</xdr:rowOff>
    </xdr:from>
    <xdr:to>
      <xdr:col>11</xdr:col>
      <xdr:colOff>307975</xdr:colOff>
      <xdr:row>77</xdr:row>
      <xdr:rowOff>126395</xdr:rowOff>
    </xdr:to>
    <xdr:cxnSp macro="">
      <xdr:nvCxnSpPr>
        <xdr:cNvPr id="408" name="直線コネクタ 407"/>
        <xdr:cNvCxnSpPr/>
      </xdr:nvCxnSpPr>
      <xdr:spPr>
        <a:xfrm>
          <a:off x="6972300" y="13291172"/>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143055</xdr:rowOff>
    </xdr:from>
    <xdr:to>
      <xdr:col>15</xdr:col>
      <xdr:colOff>231775</xdr:colOff>
      <xdr:row>77</xdr:row>
      <xdr:rowOff>73205</xdr:rowOff>
    </xdr:to>
    <xdr:sp macro="" textlink="">
      <xdr:nvSpPr>
        <xdr:cNvPr id="418" name="円/楕円 417"/>
        <xdr:cNvSpPr/>
      </xdr:nvSpPr>
      <xdr:spPr>
        <a:xfrm>
          <a:off x="10426700" y="131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121482</xdr:rowOff>
    </xdr:from>
    <xdr:ext cx="534377" cy="259045"/>
    <xdr:sp macro="" textlink="">
      <xdr:nvSpPr>
        <xdr:cNvPr id="419" name="商工費該当値テキスト"/>
        <xdr:cNvSpPr txBox="1"/>
      </xdr:nvSpPr>
      <xdr:spPr>
        <a:xfrm>
          <a:off x="10528300" y="131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49992</xdr:rowOff>
    </xdr:from>
    <xdr:to>
      <xdr:col>14</xdr:col>
      <xdr:colOff>79375</xdr:colOff>
      <xdr:row>77</xdr:row>
      <xdr:rowOff>151592</xdr:rowOff>
    </xdr:to>
    <xdr:sp macro="" textlink="">
      <xdr:nvSpPr>
        <xdr:cNvPr id="420" name="円/楕円 419"/>
        <xdr:cNvSpPr/>
      </xdr:nvSpPr>
      <xdr:spPr>
        <a:xfrm>
          <a:off x="9588500" y="132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142719</xdr:rowOff>
    </xdr:from>
    <xdr:ext cx="469744" cy="259045"/>
    <xdr:sp macro="" textlink="">
      <xdr:nvSpPr>
        <xdr:cNvPr id="421" name="テキスト ボックス 420"/>
        <xdr:cNvSpPr txBox="1"/>
      </xdr:nvSpPr>
      <xdr:spPr>
        <a:xfrm>
          <a:off x="9404427" y="1334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72898</xdr:rowOff>
    </xdr:from>
    <xdr:to>
      <xdr:col>12</xdr:col>
      <xdr:colOff>561975</xdr:colOff>
      <xdr:row>78</xdr:row>
      <xdr:rowOff>3048</xdr:rowOff>
    </xdr:to>
    <xdr:sp macro="" textlink="">
      <xdr:nvSpPr>
        <xdr:cNvPr id="422" name="円/楕円 421"/>
        <xdr:cNvSpPr/>
      </xdr:nvSpPr>
      <xdr:spPr>
        <a:xfrm>
          <a:off x="8699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165625</xdr:rowOff>
    </xdr:from>
    <xdr:ext cx="469744" cy="259045"/>
    <xdr:sp macro="" textlink="">
      <xdr:nvSpPr>
        <xdr:cNvPr id="423" name="テキスト ボックス 422"/>
        <xdr:cNvSpPr txBox="1"/>
      </xdr:nvSpPr>
      <xdr:spPr>
        <a:xfrm>
          <a:off x="8515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75595</xdr:rowOff>
    </xdr:from>
    <xdr:to>
      <xdr:col>11</xdr:col>
      <xdr:colOff>358775</xdr:colOff>
      <xdr:row>78</xdr:row>
      <xdr:rowOff>5745</xdr:rowOff>
    </xdr:to>
    <xdr:sp macro="" textlink="">
      <xdr:nvSpPr>
        <xdr:cNvPr id="424" name="円/楕円 423"/>
        <xdr:cNvSpPr/>
      </xdr:nvSpPr>
      <xdr:spPr>
        <a:xfrm>
          <a:off x="7810500" y="132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168322</xdr:rowOff>
    </xdr:from>
    <xdr:ext cx="469744" cy="259045"/>
    <xdr:sp macro="" textlink="">
      <xdr:nvSpPr>
        <xdr:cNvPr id="425" name="テキスト ボックス 424"/>
        <xdr:cNvSpPr txBox="1"/>
      </xdr:nvSpPr>
      <xdr:spPr>
        <a:xfrm>
          <a:off x="7626427" y="1336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38722</xdr:rowOff>
    </xdr:from>
    <xdr:to>
      <xdr:col>10</xdr:col>
      <xdr:colOff>155575</xdr:colOff>
      <xdr:row>77</xdr:row>
      <xdr:rowOff>140322</xdr:rowOff>
    </xdr:to>
    <xdr:sp macro="" textlink="">
      <xdr:nvSpPr>
        <xdr:cNvPr id="426" name="円/楕円 425"/>
        <xdr:cNvSpPr/>
      </xdr:nvSpPr>
      <xdr:spPr>
        <a:xfrm>
          <a:off x="6921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131449</xdr:rowOff>
    </xdr:from>
    <xdr:ext cx="469744" cy="259045"/>
    <xdr:sp macro="" textlink="">
      <xdr:nvSpPr>
        <xdr:cNvPr id="427" name="テキスト ボックス 426"/>
        <xdr:cNvSpPr txBox="1"/>
      </xdr:nvSpPr>
      <xdr:spPr>
        <a:xfrm>
          <a:off x="6737427" y="133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127208</xdr:rowOff>
    </xdr:from>
    <xdr:to>
      <xdr:col>15</xdr:col>
      <xdr:colOff>180975</xdr:colOff>
      <xdr:row>98</xdr:row>
      <xdr:rowOff>129011</xdr:rowOff>
    </xdr:to>
    <xdr:cxnSp macro="">
      <xdr:nvCxnSpPr>
        <xdr:cNvPr id="456" name="直線コネクタ 455"/>
        <xdr:cNvCxnSpPr/>
      </xdr:nvCxnSpPr>
      <xdr:spPr>
        <a:xfrm>
          <a:off x="9639300" y="16929308"/>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127208</xdr:rowOff>
    </xdr:from>
    <xdr:to>
      <xdr:col>14</xdr:col>
      <xdr:colOff>28575</xdr:colOff>
      <xdr:row>98</xdr:row>
      <xdr:rowOff>139083</xdr:rowOff>
    </xdr:to>
    <xdr:cxnSp macro="">
      <xdr:nvCxnSpPr>
        <xdr:cNvPr id="459" name="直線コネクタ 458"/>
        <xdr:cNvCxnSpPr/>
      </xdr:nvCxnSpPr>
      <xdr:spPr>
        <a:xfrm flipV="1">
          <a:off x="8750300" y="16929308"/>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139083</xdr:rowOff>
    </xdr:from>
    <xdr:to>
      <xdr:col>12</xdr:col>
      <xdr:colOff>511175</xdr:colOff>
      <xdr:row>98</xdr:row>
      <xdr:rowOff>139539</xdr:rowOff>
    </xdr:to>
    <xdr:cxnSp macro="">
      <xdr:nvCxnSpPr>
        <xdr:cNvPr id="462" name="直線コネクタ 461"/>
        <xdr:cNvCxnSpPr/>
      </xdr:nvCxnSpPr>
      <xdr:spPr>
        <a:xfrm flipV="1">
          <a:off x="7861300" y="1694118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139539</xdr:rowOff>
    </xdr:from>
    <xdr:to>
      <xdr:col>11</xdr:col>
      <xdr:colOff>307975</xdr:colOff>
      <xdr:row>98</xdr:row>
      <xdr:rowOff>141230</xdr:rowOff>
    </xdr:to>
    <xdr:cxnSp macro="">
      <xdr:nvCxnSpPr>
        <xdr:cNvPr id="465" name="直線コネクタ 464"/>
        <xdr:cNvCxnSpPr/>
      </xdr:nvCxnSpPr>
      <xdr:spPr>
        <a:xfrm flipV="1">
          <a:off x="6972300" y="1694163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78211</xdr:rowOff>
    </xdr:from>
    <xdr:to>
      <xdr:col>15</xdr:col>
      <xdr:colOff>231775</xdr:colOff>
      <xdr:row>99</xdr:row>
      <xdr:rowOff>8361</xdr:rowOff>
    </xdr:to>
    <xdr:sp macro="" textlink="">
      <xdr:nvSpPr>
        <xdr:cNvPr id="475" name="円/楕円 474"/>
        <xdr:cNvSpPr/>
      </xdr:nvSpPr>
      <xdr:spPr>
        <a:xfrm>
          <a:off x="10426700" y="16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40893</xdr:rowOff>
    </xdr:from>
    <xdr:ext cx="534377" cy="259045"/>
    <xdr:sp macro="" textlink="">
      <xdr:nvSpPr>
        <xdr:cNvPr id="476" name="土木費該当値テキスト"/>
        <xdr:cNvSpPr txBox="1"/>
      </xdr:nvSpPr>
      <xdr:spPr>
        <a:xfrm>
          <a:off x="10528300" y="16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76408</xdr:rowOff>
    </xdr:from>
    <xdr:to>
      <xdr:col>14</xdr:col>
      <xdr:colOff>79375</xdr:colOff>
      <xdr:row>99</xdr:row>
      <xdr:rowOff>6558</xdr:rowOff>
    </xdr:to>
    <xdr:sp macro="" textlink="">
      <xdr:nvSpPr>
        <xdr:cNvPr id="477" name="円/楕円 476"/>
        <xdr:cNvSpPr/>
      </xdr:nvSpPr>
      <xdr:spPr>
        <a:xfrm>
          <a:off x="9588500" y="168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169135</xdr:rowOff>
    </xdr:from>
    <xdr:ext cx="534377" cy="259045"/>
    <xdr:sp macro="" textlink="">
      <xdr:nvSpPr>
        <xdr:cNvPr id="478" name="テキスト ボックス 477"/>
        <xdr:cNvSpPr txBox="1"/>
      </xdr:nvSpPr>
      <xdr:spPr>
        <a:xfrm>
          <a:off x="9372111" y="169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88283</xdr:rowOff>
    </xdr:from>
    <xdr:to>
      <xdr:col>12</xdr:col>
      <xdr:colOff>561975</xdr:colOff>
      <xdr:row>99</xdr:row>
      <xdr:rowOff>18433</xdr:rowOff>
    </xdr:to>
    <xdr:sp macro="" textlink="">
      <xdr:nvSpPr>
        <xdr:cNvPr id="479" name="円/楕円 478"/>
        <xdr:cNvSpPr/>
      </xdr:nvSpPr>
      <xdr:spPr>
        <a:xfrm>
          <a:off x="8699500" y="168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9560</xdr:rowOff>
    </xdr:from>
    <xdr:ext cx="534377" cy="259045"/>
    <xdr:sp macro="" textlink="">
      <xdr:nvSpPr>
        <xdr:cNvPr id="480" name="テキスト ボックス 479"/>
        <xdr:cNvSpPr txBox="1"/>
      </xdr:nvSpPr>
      <xdr:spPr>
        <a:xfrm>
          <a:off x="8483111" y="169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88739</xdr:rowOff>
    </xdr:from>
    <xdr:to>
      <xdr:col>11</xdr:col>
      <xdr:colOff>358775</xdr:colOff>
      <xdr:row>99</xdr:row>
      <xdr:rowOff>18889</xdr:rowOff>
    </xdr:to>
    <xdr:sp macro="" textlink="">
      <xdr:nvSpPr>
        <xdr:cNvPr id="481" name="円/楕円 480"/>
        <xdr:cNvSpPr/>
      </xdr:nvSpPr>
      <xdr:spPr>
        <a:xfrm>
          <a:off x="7810500" y="168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10016</xdr:rowOff>
    </xdr:from>
    <xdr:ext cx="534377" cy="259045"/>
    <xdr:sp macro="" textlink="">
      <xdr:nvSpPr>
        <xdr:cNvPr id="482" name="テキスト ボックス 481"/>
        <xdr:cNvSpPr txBox="1"/>
      </xdr:nvSpPr>
      <xdr:spPr>
        <a:xfrm>
          <a:off x="7594111" y="169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90430</xdr:rowOff>
    </xdr:from>
    <xdr:to>
      <xdr:col>10</xdr:col>
      <xdr:colOff>155575</xdr:colOff>
      <xdr:row>99</xdr:row>
      <xdr:rowOff>20580</xdr:rowOff>
    </xdr:to>
    <xdr:sp macro="" textlink="">
      <xdr:nvSpPr>
        <xdr:cNvPr id="483" name="円/楕円 482"/>
        <xdr:cNvSpPr/>
      </xdr:nvSpPr>
      <xdr:spPr>
        <a:xfrm>
          <a:off x="6921500" y="16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11707</xdr:rowOff>
    </xdr:from>
    <xdr:ext cx="534377" cy="259045"/>
    <xdr:sp macro="" textlink="">
      <xdr:nvSpPr>
        <xdr:cNvPr id="484" name="テキスト ボックス 483"/>
        <xdr:cNvSpPr txBox="1"/>
      </xdr:nvSpPr>
      <xdr:spPr>
        <a:xfrm>
          <a:off x="6705111" y="169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136238</xdr:rowOff>
    </xdr:from>
    <xdr:to>
      <xdr:col>23</xdr:col>
      <xdr:colOff>517525</xdr:colOff>
      <xdr:row>37</xdr:row>
      <xdr:rowOff>25890</xdr:rowOff>
    </xdr:to>
    <xdr:cxnSp macro="">
      <xdr:nvCxnSpPr>
        <xdr:cNvPr id="515" name="直線コネクタ 514"/>
        <xdr:cNvCxnSpPr/>
      </xdr:nvCxnSpPr>
      <xdr:spPr>
        <a:xfrm flipV="1">
          <a:off x="15481300" y="6308438"/>
          <a:ext cx="8382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1675</xdr:rowOff>
    </xdr:from>
    <xdr:to>
      <xdr:col>22</xdr:col>
      <xdr:colOff>365125</xdr:colOff>
      <xdr:row>37</xdr:row>
      <xdr:rowOff>25890</xdr:rowOff>
    </xdr:to>
    <xdr:cxnSp macro="">
      <xdr:nvCxnSpPr>
        <xdr:cNvPr id="518" name="直線コネクタ 517"/>
        <xdr:cNvCxnSpPr/>
      </xdr:nvCxnSpPr>
      <xdr:spPr>
        <a:xfrm>
          <a:off x="14592300" y="6173875"/>
          <a:ext cx="889000" cy="19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0" name="テキスト ボックス 519"/>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1675</xdr:rowOff>
    </xdr:from>
    <xdr:to>
      <xdr:col>21</xdr:col>
      <xdr:colOff>161925</xdr:colOff>
      <xdr:row>37</xdr:row>
      <xdr:rowOff>112856</xdr:rowOff>
    </xdr:to>
    <xdr:cxnSp macro="">
      <xdr:nvCxnSpPr>
        <xdr:cNvPr id="521" name="直線コネクタ 520"/>
        <xdr:cNvCxnSpPr/>
      </xdr:nvCxnSpPr>
      <xdr:spPr>
        <a:xfrm flipV="1">
          <a:off x="13703300" y="6173875"/>
          <a:ext cx="889000" cy="2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3" name="テキスト ボックス 522"/>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65568</xdr:rowOff>
    </xdr:from>
    <xdr:to>
      <xdr:col>19</xdr:col>
      <xdr:colOff>644525</xdr:colOff>
      <xdr:row>37</xdr:row>
      <xdr:rowOff>112856</xdr:rowOff>
    </xdr:to>
    <xdr:cxnSp macro="">
      <xdr:nvCxnSpPr>
        <xdr:cNvPr id="524" name="直線コネクタ 523"/>
        <xdr:cNvCxnSpPr/>
      </xdr:nvCxnSpPr>
      <xdr:spPr>
        <a:xfrm>
          <a:off x="12814300" y="6409218"/>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85438</xdr:rowOff>
    </xdr:from>
    <xdr:to>
      <xdr:col>23</xdr:col>
      <xdr:colOff>568325</xdr:colOff>
      <xdr:row>37</xdr:row>
      <xdr:rowOff>15588</xdr:rowOff>
    </xdr:to>
    <xdr:sp macro="" textlink="">
      <xdr:nvSpPr>
        <xdr:cNvPr id="534" name="円/楕円 533"/>
        <xdr:cNvSpPr/>
      </xdr:nvSpPr>
      <xdr:spPr>
        <a:xfrm>
          <a:off x="16268700" y="62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108315</xdr:rowOff>
    </xdr:from>
    <xdr:ext cx="534377" cy="259045"/>
    <xdr:sp macro="" textlink="">
      <xdr:nvSpPr>
        <xdr:cNvPr id="535" name="消防費該当値テキスト"/>
        <xdr:cNvSpPr txBox="1"/>
      </xdr:nvSpPr>
      <xdr:spPr>
        <a:xfrm>
          <a:off x="16370300" y="61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146540</xdr:rowOff>
    </xdr:from>
    <xdr:to>
      <xdr:col>22</xdr:col>
      <xdr:colOff>415925</xdr:colOff>
      <xdr:row>37</xdr:row>
      <xdr:rowOff>76690</xdr:rowOff>
    </xdr:to>
    <xdr:sp macro="" textlink="">
      <xdr:nvSpPr>
        <xdr:cNvPr id="536" name="円/楕円 535"/>
        <xdr:cNvSpPr/>
      </xdr:nvSpPr>
      <xdr:spPr>
        <a:xfrm>
          <a:off x="15430500" y="631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93217</xdr:rowOff>
    </xdr:from>
    <xdr:ext cx="534377" cy="259045"/>
    <xdr:sp macro="" textlink="">
      <xdr:nvSpPr>
        <xdr:cNvPr id="537" name="テキスト ボックス 536"/>
        <xdr:cNvSpPr txBox="1"/>
      </xdr:nvSpPr>
      <xdr:spPr>
        <a:xfrm>
          <a:off x="15214111" y="60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122325</xdr:rowOff>
    </xdr:from>
    <xdr:to>
      <xdr:col>21</xdr:col>
      <xdr:colOff>212725</xdr:colOff>
      <xdr:row>36</xdr:row>
      <xdr:rowOff>52475</xdr:rowOff>
    </xdr:to>
    <xdr:sp macro="" textlink="">
      <xdr:nvSpPr>
        <xdr:cNvPr id="538" name="円/楕円 537"/>
        <xdr:cNvSpPr/>
      </xdr:nvSpPr>
      <xdr:spPr>
        <a:xfrm>
          <a:off x="14541500" y="61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69002</xdr:rowOff>
    </xdr:from>
    <xdr:ext cx="534377" cy="259045"/>
    <xdr:sp macro="" textlink="">
      <xdr:nvSpPr>
        <xdr:cNvPr id="539" name="テキスト ボックス 538"/>
        <xdr:cNvSpPr txBox="1"/>
      </xdr:nvSpPr>
      <xdr:spPr>
        <a:xfrm>
          <a:off x="14325111" y="58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62056</xdr:rowOff>
    </xdr:from>
    <xdr:to>
      <xdr:col>20</xdr:col>
      <xdr:colOff>9525</xdr:colOff>
      <xdr:row>37</xdr:row>
      <xdr:rowOff>163656</xdr:rowOff>
    </xdr:to>
    <xdr:sp macro="" textlink="">
      <xdr:nvSpPr>
        <xdr:cNvPr id="540" name="円/楕円 539"/>
        <xdr:cNvSpPr/>
      </xdr:nvSpPr>
      <xdr:spPr>
        <a:xfrm>
          <a:off x="13652500" y="64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154783</xdr:rowOff>
    </xdr:from>
    <xdr:ext cx="534377" cy="259045"/>
    <xdr:sp macro="" textlink="">
      <xdr:nvSpPr>
        <xdr:cNvPr id="541" name="テキスト ボックス 540"/>
        <xdr:cNvSpPr txBox="1"/>
      </xdr:nvSpPr>
      <xdr:spPr>
        <a:xfrm>
          <a:off x="13436111" y="64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14768</xdr:rowOff>
    </xdr:from>
    <xdr:to>
      <xdr:col>18</xdr:col>
      <xdr:colOff>492125</xdr:colOff>
      <xdr:row>37</xdr:row>
      <xdr:rowOff>116368</xdr:rowOff>
    </xdr:to>
    <xdr:sp macro="" textlink="">
      <xdr:nvSpPr>
        <xdr:cNvPr id="542" name="円/楕円 541"/>
        <xdr:cNvSpPr/>
      </xdr:nvSpPr>
      <xdr:spPr>
        <a:xfrm>
          <a:off x="12763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132895</xdr:rowOff>
    </xdr:from>
    <xdr:ext cx="534377" cy="259045"/>
    <xdr:sp macro="" textlink="">
      <xdr:nvSpPr>
        <xdr:cNvPr id="543" name="テキスト ボックス 542"/>
        <xdr:cNvSpPr txBox="1"/>
      </xdr:nvSpPr>
      <xdr:spPr>
        <a:xfrm>
          <a:off x="12547111" y="613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5569</xdr:rowOff>
    </xdr:from>
    <xdr:to>
      <xdr:col>23</xdr:col>
      <xdr:colOff>517525</xdr:colOff>
      <xdr:row>58</xdr:row>
      <xdr:rowOff>48946</xdr:rowOff>
    </xdr:to>
    <xdr:cxnSp macro="">
      <xdr:nvCxnSpPr>
        <xdr:cNvPr id="573" name="直線コネクタ 572"/>
        <xdr:cNvCxnSpPr/>
      </xdr:nvCxnSpPr>
      <xdr:spPr>
        <a:xfrm flipV="1">
          <a:off x="15481300" y="9263869"/>
          <a:ext cx="838200" cy="7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35878</xdr:rowOff>
    </xdr:from>
    <xdr:to>
      <xdr:col>22</xdr:col>
      <xdr:colOff>365125</xdr:colOff>
      <xdr:row>58</xdr:row>
      <xdr:rowOff>48946</xdr:rowOff>
    </xdr:to>
    <xdr:cxnSp macro="">
      <xdr:nvCxnSpPr>
        <xdr:cNvPr id="576" name="直線コネクタ 575"/>
        <xdr:cNvCxnSpPr/>
      </xdr:nvCxnSpPr>
      <xdr:spPr>
        <a:xfrm>
          <a:off x="14592300" y="9979978"/>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35878</xdr:rowOff>
    </xdr:from>
    <xdr:to>
      <xdr:col>21</xdr:col>
      <xdr:colOff>161925</xdr:colOff>
      <xdr:row>58</xdr:row>
      <xdr:rowOff>160541</xdr:rowOff>
    </xdr:to>
    <xdr:cxnSp macro="">
      <xdr:nvCxnSpPr>
        <xdr:cNvPr id="579" name="直線コネクタ 578"/>
        <xdr:cNvCxnSpPr/>
      </xdr:nvCxnSpPr>
      <xdr:spPr>
        <a:xfrm flipV="1">
          <a:off x="13703300" y="9979978"/>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160541</xdr:rowOff>
    </xdr:from>
    <xdr:to>
      <xdr:col>19</xdr:col>
      <xdr:colOff>644525</xdr:colOff>
      <xdr:row>58</xdr:row>
      <xdr:rowOff>162941</xdr:rowOff>
    </xdr:to>
    <xdr:cxnSp macro="">
      <xdr:nvCxnSpPr>
        <xdr:cNvPr id="582" name="直線コネクタ 581"/>
        <xdr:cNvCxnSpPr/>
      </xdr:nvCxnSpPr>
      <xdr:spPr>
        <a:xfrm flipV="1">
          <a:off x="12814300" y="101046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126219</xdr:rowOff>
    </xdr:from>
    <xdr:to>
      <xdr:col>23</xdr:col>
      <xdr:colOff>568325</xdr:colOff>
      <xdr:row>54</xdr:row>
      <xdr:rowOff>56369</xdr:rowOff>
    </xdr:to>
    <xdr:sp macro="" textlink="">
      <xdr:nvSpPr>
        <xdr:cNvPr id="592" name="円/楕円 591"/>
        <xdr:cNvSpPr/>
      </xdr:nvSpPr>
      <xdr:spPr>
        <a:xfrm>
          <a:off x="16268700" y="92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149096</xdr:rowOff>
    </xdr:from>
    <xdr:ext cx="534377" cy="259045"/>
    <xdr:sp macro="" textlink="">
      <xdr:nvSpPr>
        <xdr:cNvPr id="593" name="教育費該当値テキスト"/>
        <xdr:cNvSpPr txBox="1"/>
      </xdr:nvSpPr>
      <xdr:spPr>
        <a:xfrm>
          <a:off x="16370300" y="90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169596</xdr:rowOff>
    </xdr:from>
    <xdr:to>
      <xdr:col>22</xdr:col>
      <xdr:colOff>415925</xdr:colOff>
      <xdr:row>58</xdr:row>
      <xdr:rowOff>99746</xdr:rowOff>
    </xdr:to>
    <xdr:sp macro="" textlink="">
      <xdr:nvSpPr>
        <xdr:cNvPr id="594" name="円/楕円 593"/>
        <xdr:cNvSpPr/>
      </xdr:nvSpPr>
      <xdr:spPr>
        <a:xfrm>
          <a:off x="154305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90873</xdr:rowOff>
    </xdr:from>
    <xdr:ext cx="534377" cy="259045"/>
    <xdr:sp macro="" textlink="">
      <xdr:nvSpPr>
        <xdr:cNvPr id="595" name="テキスト ボックス 594"/>
        <xdr:cNvSpPr txBox="1"/>
      </xdr:nvSpPr>
      <xdr:spPr>
        <a:xfrm>
          <a:off x="15214111" y="100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156528</xdr:rowOff>
    </xdr:from>
    <xdr:to>
      <xdr:col>21</xdr:col>
      <xdr:colOff>212725</xdr:colOff>
      <xdr:row>58</xdr:row>
      <xdr:rowOff>86678</xdr:rowOff>
    </xdr:to>
    <xdr:sp macro="" textlink="">
      <xdr:nvSpPr>
        <xdr:cNvPr id="596" name="円/楕円 595"/>
        <xdr:cNvSpPr/>
      </xdr:nvSpPr>
      <xdr:spPr>
        <a:xfrm>
          <a:off x="145415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77805</xdr:rowOff>
    </xdr:from>
    <xdr:ext cx="534377" cy="259045"/>
    <xdr:sp macro="" textlink="">
      <xdr:nvSpPr>
        <xdr:cNvPr id="597" name="テキスト ボックス 596"/>
        <xdr:cNvSpPr txBox="1"/>
      </xdr:nvSpPr>
      <xdr:spPr>
        <a:xfrm>
          <a:off x="14325111" y="100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109741</xdr:rowOff>
    </xdr:from>
    <xdr:to>
      <xdr:col>20</xdr:col>
      <xdr:colOff>9525</xdr:colOff>
      <xdr:row>59</xdr:row>
      <xdr:rowOff>39891</xdr:rowOff>
    </xdr:to>
    <xdr:sp macro="" textlink="">
      <xdr:nvSpPr>
        <xdr:cNvPr id="598" name="円/楕円 597"/>
        <xdr:cNvSpPr/>
      </xdr:nvSpPr>
      <xdr:spPr>
        <a:xfrm>
          <a:off x="13652500" y="100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31018</xdr:rowOff>
    </xdr:from>
    <xdr:ext cx="534377" cy="259045"/>
    <xdr:sp macro="" textlink="">
      <xdr:nvSpPr>
        <xdr:cNvPr id="599" name="テキスト ボックス 598"/>
        <xdr:cNvSpPr txBox="1"/>
      </xdr:nvSpPr>
      <xdr:spPr>
        <a:xfrm>
          <a:off x="13436111" y="101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112141</xdr:rowOff>
    </xdr:from>
    <xdr:to>
      <xdr:col>18</xdr:col>
      <xdr:colOff>492125</xdr:colOff>
      <xdr:row>59</xdr:row>
      <xdr:rowOff>42291</xdr:rowOff>
    </xdr:to>
    <xdr:sp macro="" textlink="">
      <xdr:nvSpPr>
        <xdr:cNvPr id="600" name="円/楕円 599"/>
        <xdr:cNvSpPr/>
      </xdr:nvSpPr>
      <xdr:spPr>
        <a:xfrm>
          <a:off x="12763500" y="100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33418</xdr:rowOff>
    </xdr:from>
    <xdr:ext cx="534377" cy="259045"/>
    <xdr:sp macro="" textlink="">
      <xdr:nvSpPr>
        <xdr:cNvPr id="601" name="テキスト ボックス 600"/>
        <xdr:cNvSpPr txBox="1"/>
      </xdr:nvSpPr>
      <xdr:spPr>
        <a:xfrm>
          <a:off x="12547111" y="101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31325</xdr:rowOff>
    </xdr:from>
    <xdr:to>
      <xdr:col>23</xdr:col>
      <xdr:colOff>517525</xdr:colOff>
      <xdr:row>79</xdr:row>
      <xdr:rowOff>37401</xdr:rowOff>
    </xdr:to>
    <xdr:cxnSp macro="">
      <xdr:nvCxnSpPr>
        <xdr:cNvPr id="630" name="直線コネクタ 629"/>
        <xdr:cNvCxnSpPr/>
      </xdr:nvCxnSpPr>
      <xdr:spPr>
        <a:xfrm>
          <a:off x="15481300" y="13575875"/>
          <a:ext cx="8382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19819</xdr:rowOff>
    </xdr:from>
    <xdr:to>
      <xdr:col>22</xdr:col>
      <xdr:colOff>365125</xdr:colOff>
      <xdr:row>79</xdr:row>
      <xdr:rowOff>31325</xdr:rowOff>
    </xdr:to>
    <xdr:cxnSp macro="">
      <xdr:nvCxnSpPr>
        <xdr:cNvPr id="633" name="直線コネクタ 632"/>
        <xdr:cNvCxnSpPr/>
      </xdr:nvCxnSpPr>
      <xdr:spPr>
        <a:xfrm>
          <a:off x="14592300" y="1356436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19819</xdr:rowOff>
    </xdr:from>
    <xdr:to>
      <xdr:col>21</xdr:col>
      <xdr:colOff>161925</xdr:colOff>
      <xdr:row>79</xdr:row>
      <xdr:rowOff>26429</xdr:rowOff>
    </xdr:to>
    <xdr:cxnSp macro="">
      <xdr:nvCxnSpPr>
        <xdr:cNvPr id="636" name="直線コネクタ 635"/>
        <xdr:cNvCxnSpPr/>
      </xdr:nvCxnSpPr>
      <xdr:spPr>
        <a:xfrm flipV="1">
          <a:off x="13703300" y="13564369"/>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10540</xdr:rowOff>
    </xdr:from>
    <xdr:to>
      <xdr:col>19</xdr:col>
      <xdr:colOff>644525</xdr:colOff>
      <xdr:row>79</xdr:row>
      <xdr:rowOff>26429</xdr:rowOff>
    </xdr:to>
    <xdr:cxnSp macro="">
      <xdr:nvCxnSpPr>
        <xdr:cNvPr id="639" name="直線コネクタ 638"/>
        <xdr:cNvCxnSpPr/>
      </xdr:nvCxnSpPr>
      <xdr:spPr>
        <a:xfrm>
          <a:off x="12814300" y="13555090"/>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158051</xdr:rowOff>
    </xdr:from>
    <xdr:to>
      <xdr:col>23</xdr:col>
      <xdr:colOff>568325</xdr:colOff>
      <xdr:row>79</xdr:row>
      <xdr:rowOff>88201</xdr:rowOff>
    </xdr:to>
    <xdr:sp macro="" textlink="">
      <xdr:nvSpPr>
        <xdr:cNvPr id="649" name="円/楕円 648"/>
        <xdr:cNvSpPr/>
      </xdr:nvSpPr>
      <xdr:spPr>
        <a:xfrm>
          <a:off x="162687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78356</xdr:rowOff>
    </xdr:from>
    <xdr:ext cx="378565" cy="259045"/>
    <xdr:sp macro="" textlink="">
      <xdr:nvSpPr>
        <xdr:cNvPr id="650" name="災害復旧費該当値テキスト"/>
        <xdr:cNvSpPr txBox="1"/>
      </xdr:nvSpPr>
      <xdr:spPr>
        <a:xfrm>
          <a:off x="16370300" y="1345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151975</xdr:rowOff>
    </xdr:from>
    <xdr:to>
      <xdr:col>22</xdr:col>
      <xdr:colOff>415925</xdr:colOff>
      <xdr:row>79</xdr:row>
      <xdr:rowOff>82125</xdr:rowOff>
    </xdr:to>
    <xdr:sp macro="" textlink="">
      <xdr:nvSpPr>
        <xdr:cNvPr id="651" name="円/楕円 650"/>
        <xdr:cNvSpPr/>
      </xdr:nvSpPr>
      <xdr:spPr>
        <a:xfrm>
          <a:off x="15430500" y="135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73252</xdr:rowOff>
    </xdr:from>
    <xdr:ext cx="378565" cy="259045"/>
    <xdr:sp macro="" textlink="">
      <xdr:nvSpPr>
        <xdr:cNvPr id="652" name="テキスト ボックス 651"/>
        <xdr:cNvSpPr txBox="1"/>
      </xdr:nvSpPr>
      <xdr:spPr>
        <a:xfrm>
          <a:off x="15292017" y="1361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140469</xdr:rowOff>
    </xdr:from>
    <xdr:to>
      <xdr:col>21</xdr:col>
      <xdr:colOff>212725</xdr:colOff>
      <xdr:row>79</xdr:row>
      <xdr:rowOff>70619</xdr:rowOff>
    </xdr:to>
    <xdr:sp macro="" textlink="">
      <xdr:nvSpPr>
        <xdr:cNvPr id="653" name="円/楕円 652"/>
        <xdr:cNvSpPr/>
      </xdr:nvSpPr>
      <xdr:spPr>
        <a:xfrm>
          <a:off x="14541500" y="135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61746</xdr:rowOff>
    </xdr:from>
    <xdr:ext cx="469744" cy="259045"/>
    <xdr:sp macro="" textlink="">
      <xdr:nvSpPr>
        <xdr:cNvPr id="654" name="テキスト ボックス 653"/>
        <xdr:cNvSpPr txBox="1"/>
      </xdr:nvSpPr>
      <xdr:spPr>
        <a:xfrm>
          <a:off x="14357427" y="136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147079</xdr:rowOff>
    </xdr:from>
    <xdr:to>
      <xdr:col>20</xdr:col>
      <xdr:colOff>9525</xdr:colOff>
      <xdr:row>79</xdr:row>
      <xdr:rowOff>77229</xdr:rowOff>
    </xdr:to>
    <xdr:sp macro="" textlink="">
      <xdr:nvSpPr>
        <xdr:cNvPr id="655" name="円/楕円 654"/>
        <xdr:cNvSpPr/>
      </xdr:nvSpPr>
      <xdr:spPr>
        <a:xfrm>
          <a:off x="13652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68356</xdr:rowOff>
    </xdr:from>
    <xdr:ext cx="378565" cy="259045"/>
    <xdr:sp macro="" textlink="">
      <xdr:nvSpPr>
        <xdr:cNvPr id="656" name="テキスト ボックス 655"/>
        <xdr:cNvSpPr txBox="1"/>
      </xdr:nvSpPr>
      <xdr:spPr>
        <a:xfrm>
          <a:off x="13514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131190</xdr:rowOff>
    </xdr:from>
    <xdr:to>
      <xdr:col>18</xdr:col>
      <xdr:colOff>492125</xdr:colOff>
      <xdr:row>79</xdr:row>
      <xdr:rowOff>61340</xdr:rowOff>
    </xdr:to>
    <xdr:sp macro="" textlink="">
      <xdr:nvSpPr>
        <xdr:cNvPr id="657" name="円/楕円 656"/>
        <xdr:cNvSpPr/>
      </xdr:nvSpPr>
      <xdr:spPr>
        <a:xfrm>
          <a:off x="12763500" y="135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52467</xdr:rowOff>
    </xdr:from>
    <xdr:ext cx="469744" cy="259045"/>
    <xdr:sp macro="" textlink="">
      <xdr:nvSpPr>
        <xdr:cNvPr id="658" name="テキスト ボックス 657"/>
        <xdr:cNvSpPr txBox="1"/>
      </xdr:nvSpPr>
      <xdr:spPr>
        <a:xfrm>
          <a:off x="12579427" y="135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62548</xdr:rowOff>
    </xdr:from>
    <xdr:to>
      <xdr:col>23</xdr:col>
      <xdr:colOff>517525</xdr:colOff>
      <xdr:row>96</xdr:row>
      <xdr:rowOff>138785</xdr:rowOff>
    </xdr:to>
    <xdr:cxnSp macro="">
      <xdr:nvCxnSpPr>
        <xdr:cNvPr id="687" name="直線コネクタ 686"/>
        <xdr:cNvCxnSpPr/>
      </xdr:nvCxnSpPr>
      <xdr:spPr>
        <a:xfrm>
          <a:off x="15481300" y="16521748"/>
          <a:ext cx="838200" cy="7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43371</xdr:rowOff>
    </xdr:from>
    <xdr:to>
      <xdr:col>22</xdr:col>
      <xdr:colOff>365125</xdr:colOff>
      <xdr:row>96</xdr:row>
      <xdr:rowOff>62548</xdr:rowOff>
    </xdr:to>
    <xdr:cxnSp macro="">
      <xdr:nvCxnSpPr>
        <xdr:cNvPr id="690" name="直線コネクタ 689"/>
        <xdr:cNvCxnSpPr/>
      </xdr:nvCxnSpPr>
      <xdr:spPr>
        <a:xfrm>
          <a:off x="14592300" y="1650257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9537</xdr:rowOff>
    </xdr:from>
    <xdr:to>
      <xdr:col>21</xdr:col>
      <xdr:colOff>161925</xdr:colOff>
      <xdr:row>96</xdr:row>
      <xdr:rowOff>43371</xdr:rowOff>
    </xdr:to>
    <xdr:cxnSp macro="">
      <xdr:nvCxnSpPr>
        <xdr:cNvPr id="693" name="直線コネクタ 692"/>
        <xdr:cNvCxnSpPr/>
      </xdr:nvCxnSpPr>
      <xdr:spPr>
        <a:xfrm>
          <a:off x="13703300" y="16468737"/>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7341</xdr:rowOff>
    </xdr:from>
    <xdr:to>
      <xdr:col>19</xdr:col>
      <xdr:colOff>644525</xdr:colOff>
      <xdr:row>96</xdr:row>
      <xdr:rowOff>9537</xdr:rowOff>
    </xdr:to>
    <xdr:cxnSp macro="">
      <xdr:nvCxnSpPr>
        <xdr:cNvPr id="696" name="直線コネクタ 695"/>
        <xdr:cNvCxnSpPr/>
      </xdr:nvCxnSpPr>
      <xdr:spPr>
        <a:xfrm>
          <a:off x="12814300" y="16466541"/>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87985</xdr:rowOff>
    </xdr:from>
    <xdr:to>
      <xdr:col>23</xdr:col>
      <xdr:colOff>568325</xdr:colOff>
      <xdr:row>97</xdr:row>
      <xdr:rowOff>18135</xdr:rowOff>
    </xdr:to>
    <xdr:sp macro="" textlink="">
      <xdr:nvSpPr>
        <xdr:cNvPr id="706" name="円/楕円 705"/>
        <xdr:cNvSpPr/>
      </xdr:nvSpPr>
      <xdr:spPr>
        <a:xfrm>
          <a:off x="16268700" y="165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66412</xdr:rowOff>
    </xdr:from>
    <xdr:ext cx="534377" cy="259045"/>
    <xdr:sp macro="" textlink="">
      <xdr:nvSpPr>
        <xdr:cNvPr id="707" name="公債費該当値テキスト"/>
        <xdr:cNvSpPr txBox="1"/>
      </xdr:nvSpPr>
      <xdr:spPr>
        <a:xfrm>
          <a:off x="16370300" y="165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33,072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11748</xdr:rowOff>
    </xdr:from>
    <xdr:to>
      <xdr:col>22</xdr:col>
      <xdr:colOff>415925</xdr:colOff>
      <xdr:row>96</xdr:row>
      <xdr:rowOff>113348</xdr:rowOff>
    </xdr:to>
    <xdr:sp macro="" textlink="">
      <xdr:nvSpPr>
        <xdr:cNvPr id="708" name="円/楕円 707"/>
        <xdr:cNvSpPr/>
      </xdr:nvSpPr>
      <xdr:spPr>
        <a:xfrm>
          <a:off x="15430500" y="16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104475</xdr:rowOff>
    </xdr:from>
    <xdr:ext cx="534377" cy="259045"/>
    <xdr:sp macro="" textlink="">
      <xdr:nvSpPr>
        <xdr:cNvPr id="709" name="テキスト ボックス 708"/>
        <xdr:cNvSpPr txBox="1"/>
      </xdr:nvSpPr>
      <xdr:spPr>
        <a:xfrm>
          <a:off x="15214111" y="1656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164021</xdr:rowOff>
    </xdr:from>
    <xdr:to>
      <xdr:col>21</xdr:col>
      <xdr:colOff>212725</xdr:colOff>
      <xdr:row>96</xdr:row>
      <xdr:rowOff>94171</xdr:rowOff>
    </xdr:to>
    <xdr:sp macro="" textlink="">
      <xdr:nvSpPr>
        <xdr:cNvPr id="710" name="円/楕円 709"/>
        <xdr:cNvSpPr/>
      </xdr:nvSpPr>
      <xdr:spPr>
        <a:xfrm>
          <a:off x="14541500" y="164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85298</xdr:rowOff>
    </xdr:from>
    <xdr:ext cx="534377" cy="259045"/>
    <xdr:sp macro="" textlink="">
      <xdr:nvSpPr>
        <xdr:cNvPr id="711" name="テキスト ボックス 710"/>
        <xdr:cNvSpPr txBox="1"/>
      </xdr:nvSpPr>
      <xdr:spPr>
        <a:xfrm>
          <a:off x="14325111" y="165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130187</xdr:rowOff>
    </xdr:from>
    <xdr:to>
      <xdr:col>20</xdr:col>
      <xdr:colOff>9525</xdr:colOff>
      <xdr:row>96</xdr:row>
      <xdr:rowOff>60337</xdr:rowOff>
    </xdr:to>
    <xdr:sp macro="" textlink="">
      <xdr:nvSpPr>
        <xdr:cNvPr id="712" name="円/楕円 711"/>
        <xdr:cNvSpPr/>
      </xdr:nvSpPr>
      <xdr:spPr>
        <a:xfrm>
          <a:off x="13652500" y="16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51464</xdr:rowOff>
    </xdr:from>
    <xdr:ext cx="534377" cy="259045"/>
    <xdr:sp macro="" textlink="">
      <xdr:nvSpPr>
        <xdr:cNvPr id="713" name="テキスト ボックス 712"/>
        <xdr:cNvSpPr txBox="1"/>
      </xdr:nvSpPr>
      <xdr:spPr>
        <a:xfrm>
          <a:off x="13436111" y="165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127991</xdr:rowOff>
    </xdr:from>
    <xdr:to>
      <xdr:col>18</xdr:col>
      <xdr:colOff>492125</xdr:colOff>
      <xdr:row>96</xdr:row>
      <xdr:rowOff>58141</xdr:rowOff>
    </xdr:to>
    <xdr:sp macro="" textlink="">
      <xdr:nvSpPr>
        <xdr:cNvPr id="714" name="円/楕円 713"/>
        <xdr:cNvSpPr/>
      </xdr:nvSpPr>
      <xdr:spPr>
        <a:xfrm>
          <a:off x="127635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49268</xdr:rowOff>
    </xdr:from>
    <xdr:ext cx="534377" cy="259045"/>
    <xdr:sp macro="" textlink="">
      <xdr:nvSpPr>
        <xdr:cNvPr id="715" name="テキスト ボックス 714"/>
        <xdr:cNvSpPr txBox="1"/>
      </xdr:nvSpPr>
      <xdr:spPr>
        <a:xfrm>
          <a:off x="12547111" y="165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47346</xdr:rowOff>
    </xdr:from>
    <xdr:to>
      <xdr:col>31</xdr:col>
      <xdr:colOff>34925</xdr:colOff>
      <xdr:row>38</xdr:row>
      <xdr:rowOff>139700</xdr:rowOff>
    </xdr:to>
    <xdr:cxnSp macro="">
      <xdr:nvCxnSpPr>
        <xdr:cNvPr id="745" name="直線コネクタ 744"/>
        <xdr:cNvCxnSpPr/>
      </xdr:nvCxnSpPr>
      <xdr:spPr>
        <a:xfrm>
          <a:off x="20434300" y="6048096"/>
          <a:ext cx="8890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47346</xdr:rowOff>
    </xdr:from>
    <xdr:to>
      <xdr:col>29</xdr:col>
      <xdr:colOff>517525</xdr:colOff>
      <xdr:row>38</xdr:row>
      <xdr:rowOff>139700</xdr:rowOff>
    </xdr:to>
    <xdr:cxnSp macro="">
      <xdr:nvCxnSpPr>
        <xdr:cNvPr id="748" name="直線コネクタ 747"/>
        <xdr:cNvCxnSpPr/>
      </xdr:nvCxnSpPr>
      <xdr:spPr>
        <a:xfrm flipV="1">
          <a:off x="19545300" y="6048096"/>
          <a:ext cx="889000" cy="60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54983</xdr:rowOff>
    </xdr:from>
    <xdr:ext cx="378565" cy="259045"/>
    <xdr:sp macro="" textlink="">
      <xdr:nvSpPr>
        <xdr:cNvPr id="750" name="テキスト ボックス 749"/>
        <xdr:cNvSpPr txBox="1"/>
      </xdr:nvSpPr>
      <xdr:spPr>
        <a:xfrm>
          <a:off x="20245017" y="63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167996</xdr:rowOff>
    </xdr:from>
    <xdr:to>
      <xdr:col>29</xdr:col>
      <xdr:colOff>568325</xdr:colOff>
      <xdr:row>35</xdr:row>
      <xdr:rowOff>98146</xdr:rowOff>
    </xdr:to>
    <xdr:sp macro="" textlink="">
      <xdr:nvSpPr>
        <xdr:cNvPr id="765" name="円/楕円 764"/>
        <xdr:cNvSpPr/>
      </xdr:nvSpPr>
      <xdr:spPr>
        <a:xfrm>
          <a:off x="20383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114673</xdr:rowOff>
    </xdr:from>
    <xdr:ext cx="469744" cy="259045"/>
    <xdr:sp macro="" textlink="">
      <xdr:nvSpPr>
        <xdr:cNvPr id="766" name="テキスト ボックス 765"/>
        <xdr:cNvSpPr txBox="1"/>
      </xdr:nvSpPr>
      <xdr:spPr>
        <a:xfrm>
          <a:off x="20199427"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◎少子高齢化による人口減少の影響は避けることはできず、今後住民一人当たりのコストは上昇するものと見込まれる。人口減少対策施策を実施</a:t>
          </a:r>
          <a:r>
            <a:rPr kumimoji="1" lang="ja-JP" altLang="en-US" sz="1000">
              <a:solidFill>
                <a:schemeClr val="dk1"/>
              </a:solidFill>
              <a:latin typeface="+mn-lt"/>
              <a:ea typeface="+mn-ea"/>
              <a:cs typeface="+mn-cs"/>
            </a:rPr>
            <a:t>することにより分母となる人口減少の抑制を図り、</a:t>
          </a:r>
          <a:r>
            <a:rPr kumimoji="1" lang="ja-JP" altLang="ja-JP" sz="1000">
              <a:solidFill>
                <a:schemeClr val="dk1"/>
              </a:solidFill>
              <a:latin typeface="+mn-lt"/>
              <a:ea typeface="+mn-ea"/>
              <a:cs typeface="+mn-cs"/>
            </a:rPr>
            <a:t>各費目において住民サービスの低下を最小限に抑えつつ、</a:t>
          </a:r>
          <a:r>
            <a:rPr kumimoji="1" lang="ja-JP" altLang="en-US" sz="1000">
              <a:solidFill>
                <a:schemeClr val="dk1"/>
              </a:solidFill>
              <a:latin typeface="+mn-lt"/>
              <a:ea typeface="+mn-ea"/>
              <a:cs typeface="+mn-cs"/>
            </a:rPr>
            <a:t>かつ事業内容については</a:t>
          </a:r>
          <a:r>
            <a:rPr kumimoji="1" lang="ja-JP" altLang="ja-JP" sz="1000">
              <a:solidFill>
                <a:schemeClr val="dk1"/>
              </a:solidFill>
              <a:latin typeface="+mn-lt"/>
              <a:ea typeface="+mn-ea"/>
              <a:cs typeface="+mn-cs"/>
            </a:rPr>
            <a:t>の</a:t>
          </a:r>
          <a:r>
            <a:rPr kumimoji="1" lang="ja-JP" altLang="en-US" sz="1000">
              <a:solidFill>
                <a:schemeClr val="dk1"/>
              </a:solidFill>
              <a:latin typeface="+mn-lt"/>
              <a:ea typeface="+mn-ea"/>
              <a:cs typeface="+mn-cs"/>
            </a:rPr>
            <a:t>十分な</a:t>
          </a:r>
          <a:r>
            <a:rPr kumimoji="1" lang="ja-JP" altLang="ja-JP" sz="1000">
              <a:solidFill>
                <a:schemeClr val="dk1"/>
              </a:solidFill>
              <a:latin typeface="+mn-lt"/>
              <a:ea typeface="+mn-ea"/>
              <a:cs typeface="+mn-cs"/>
            </a:rPr>
            <a:t>精査、見直しを行いコスト上昇の抑制に努める。</a:t>
          </a:r>
          <a:endParaRPr kumimoji="1" lang="en-US" altLang="ja-JP" sz="1000">
            <a:solidFill>
              <a:schemeClr val="dk1"/>
            </a:solidFill>
            <a:latin typeface="+mn-lt"/>
            <a:ea typeface="+mn-ea"/>
            <a:cs typeface="+mn-cs"/>
          </a:endParaRPr>
        </a:p>
        <a:p>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総務費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+3,080</a:t>
          </a:r>
          <a:r>
            <a:rPr kumimoji="1" lang="ja-JP" altLang="en-US" sz="1000">
              <a:solidFill>
                <a:schemeClr val="dk1"/>
              </a:solidFill>
              <a:latin typeface="+mn-lt"/>
              <a:ea typeface="+mn-ea"/>
              <a:cs typeface="+mn-cs"/>
            </a:rPr>
            <a:t>円　社会保障税番号制度に係るシステム改修等今後も制度改正に伴い改修費用が見込まれる為、個々の内容について十分精査を行い適正な事業執行に努める。今後大型施設の改修による大幅な増が見込まれるため、事業内容、財源の確保等十分精査を行う。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民生費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25,508</a:t>
          </a:r>
          <a:r>
            <a:rPr kumimoji="1" lang="ja-JP" altLang="en-US" sz="1000">
              <a:solidFill>
                <a:schemeClr val="dk1"/>
              </a:solidFill>
              <a:latin typeface="+mn-lt"/>
              <a:ea typeface="+mn-ea"/>
              <a:cs typeface="+mn-cs"/>
            </a:rPr>
            <a:t>円　生活保護扶助費、介護保険特別会計への繰出金等社会保障関連経費は今後も増大していくと予想され、資格審査等の適正化、介護保険事業計画の適正実施を行い費用の増大に歯止めをかけるよう努める。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衛生費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10,067</a:t>
          </a:r>
          <a:r>
            <a:rPr kumimoji="1" lang="ja-JP" altLang="en-US" sz="1000">
              <a:solidFill>
                <a:schemeClr val="dk1"/>
              </a:solidFill>
              <a:latin typeface="+mn-lt"/>
              <a:ea typeface="+mn-ea"/>
              <a:cs typeface="+mn-cs"/>
            </a:rPr>
            <a:t>円　保健衛生に係る経費においては人口減少対策事業に取り組みつつ事業内容については十分な精査を行い、清掃費については施設の老朽化に伴う更新時期となっている為、広域化を含めた計画的な施設更新を検討し、事業費の高騰抑制を図っていく。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農林水産業費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6,677</a:t>
          </a:r>
          <a:r>
            <a:rPr kumimoji="1" lang="ja-JP" altLang="en-US" sz="1000">
              <a:solidFill>
                <a:schemeClr val="dk1"/>
              </a:solidFill>
              <a:latin typeface="+mn-lt"/>
              <a:ea typeface="+mn-ea"/>
              <a:cs typeface="+mn-cs"/>
            </a:rPr>
            <a:t>円　林道維持、漁港修繕等の普通建設事業については施設の老朽化による更新時期となっており、計画的に事業を行っていく。併せて山の資源を生かしたまちづくりを推進することにより新たな地域の魅力の発掘を行い地域活性化を図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商工費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3,593</a:t>
          </a:r>
          <a:r>
            <a:rPr kumimoji="1" lang="ja-JP" altLang="en-US" sz="1000">
              <a:solidFill>
                <a:schemeClr val="dk1"/>
              </a:solidFill>
              <a:latin typeface="+mn-lt"/>
              <a:ea typeface="+mn-ea"/>
              <a:cs typeface="+mn-cs"/>
            </a:rPr>
            <a:t>円　下田市の基幹産業である観光振興に係る費用が主な支出。平成</a:t>
          </a: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年度は地域創生交付金関連事業を実施した為、費用が上昇している。今後ソフト事業については観光・商工共に費用対効果の高い事業に注力し、かつ新たな魅力を発掘できる事業に力を入れていく。施設においては老朽化が進んでおり、トイレ等はユニバーサルデザイン化に併せた修繕を行い補助金等財源を最大限活用し費用抑制を図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土木費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8,265</a:t>
          </a:r>
          <a:r>
            <a:rPr kumimoji="1" lang="ja-JP" altLang="en-US" sz="1000">
              <a:solidFill>
                <a:schemeClr val="dk1"/>
              </a:solidFill>
              <a:latin typeface="+mn-lt"/>
              <a:ea typeface="+mn-ea"/>
              <a:cs typeface="+mn-cs"/>
            </a:rPr>
            <a:t>円　道路や河川の維持費用となっており、改修事業が主な事業となっている。長寿命化計画を基に計画的に事業を行うことにより費用の高騰抑制を図る。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消防費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類似団体平均比</a:t>
          </a:r>
          <a:r>
            <a:rPr kumimoji="1" lang="en-US" altLang="ja-JP" sz="1000">
              <a:solidFill>
                <a:schemeClr val="dk1"/>
              </a:solidFill>
              <a:latin typeface="+mn-lt"/>
              <a:ea typeface="+mn-ea"/>
              <a:cs typeface="+mn-cs"/>
            </a:rPr>
            <a:t>+3,881</a:t>
          </a:r>
          <a:r>
            <a:rPr kumimoji="1" lang="ja-JP" altLang="en-US" sz="1000">
              <a:solidFill>
                <a:schemeClr val="dk1"/>
              </a:solidFill>
              <a:latin typeface="+mn-lt"/>
              <a:ea typeface="+mn-ea"/>
              <a:cs typeface="+mn-cs"/>
            </a:rPr>
            <a:t>円　地域及び住民への防災啓発関係補助金及び防災関係施設の整備、消防関係施設の更新が主な支出。消防関連施設については老朽化が進んでおり、集約化と併せて計画的に修繕を行いの費用の抑制を図っていく。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教育費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a:t>
          </a:r>
          <a:r>
            <a:rPr kumimoji="1" lang="en-US" altLang="ja-JP" sz="1000">
              <a:solidFill>
                <a:schemeClr val="dk1"/>
              </a:solidFill>
              <a:latin typeface="+mn-lt"/>
              <a:ea typeface="+mn-ea"/>
              <a:cs typeface="+mn-cs"/>
            </a:rPr>
            <a:t>+20,666</a:t>
          </a:r>
          <a:r>
            <a:rPr kumimoji="1" lang="ja-JP" altLang="en-US" sz="1000">
              <a:solidFill>
                <a:schemeClr val="dk1"/>
              </a:solidFill>
              <a:latin typeface="+mn-lt"/>
              <a:ea typeface="+mn-ea"/>
              <a:cs typeface="+mn-cs"/>
            </a:rPr>
            <a:t>円　平成</a:t>
          </a: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年度において給食センターの建設を行ったことにより費用が増となっている。今後も大型施設の更新が控えている為、事業費の精査、財源の確保については十分な検討を行っていく。　</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公債費</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類似団体内平均比△</a:t>
          </a:r>
          <a:r>
            <a:rPr kumimoji="1" lang="en-US" altLang="ja-JP" sz="1000">
              <a:solidFill>
                <a:schemeClr val="dk1"/>
              </a:solidFill>
              <a:latin typeface="+mn-lt"/>
              <a:ea typeface="+mn-ea"/>
              <a:cs typeface="+mn-cs"/>
            </a:rPr>
            <a:t>21,485</a:t>
          </a:r>
          <a:r>
            <a:rPr kumimoji="1" lang="ja-JP" altLang="en-US" sz="1000">
              <a:solidFill>
                <a:schemeClr val="dk1"/>
              </a:solidFill>
              <a:latin typeface="+mn-lt"/>
              <a:ea typeface="+mn-ea"/>
              <a:cs typeface="+mn-cs"/>
            </a:rPr>
            <a:t>円　これまでに起債事業の抑制を行ってきた効果による減少が続いてきたが、今後は大型施設の更新が予定されており、大幅な増額が見込まれる。将来負担を最小限に抑えるため、事業内容の精査はもとより、条件有利な借入を選択する。事業執行に当たっては実施時期を含め十分な検討を行う。</a:t>
          </a:r>
          <a:endParaRPr kumimoji="1" lang="en-US" altLang="ja-JP" sz="10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行財政改革への取組等により、実質収支額は継続的に黒字を確保している。財政</a:t>
          </a:r>
          <a:r>
            <a:rPr kumimoji="1" lang="ja-JP" altLang="en-US" sz="1100">
              <a:solidFill>
                <a:schemeClr val="dk1"/>
              </a:solidFill>
              <a:latin typeface="+mn-lt"/>
              <a:ea typeface="+mn-ea"/>
              <a:cs typeface="+mn-cs"/>
            </a:rPr>
            <a:t>調整</a:t>
          </a:r>
          <a:r>
            <a:rPr kumimoji="1" lang="ja-JP" altLang="ja-JP" sz="1100">
              <a:solidFill>
                <a:schemeClr val="dk1"/>
              </a:solidFill>
              <a:latin typeface="+mn-lt"/>
              <a:ea typeface="+mn-ea"/>
              <a:cs typeface="+mn-cs"/>
            </a:rPr>
            <a:t>基金残高については</a:t>
          </a:r>
          <a:r>
            <a:rPr kumimoji="1" lang="en-US" altLang="ja-JP" sz="1100">
              <a:solidFill>
                <a:schemeClr val="dk1"/>
              </a:solidFill>
              <a:latin typeface="+mn-lt"/>
              <a:ea typeface="+mn-ea"/>
              <a:cs typeface="+mn-cs"/>
            </a:rPr>
            <a:t>15.05%</a:t>
          </a:r>
          <a:r>
            <a:rPr kumimoji="1" lang="ja-JP" altLang="ja-JP" sz="1100">
              <a:solidFill>
                <a:schemeClr val="dk1"/>
              </a:solidFill>
              <a:latin typeface="+mn-lt"/>
              <a:ea typeface="+mn-ea"/>
              <a:cs typeface="+mn-cs"/>
            </a:rPr>
            <a:t>と昨年度と比較して</a:t>
          </a:r>
          <a:r>
            <a:rPr kumimoji="1" lang="en-US" altLang="ja-JP" sz="1100">
              <a:solidFill>
                <a:schemeClr val="dk1"/>
              </a:solidFill>
              <a:latin typeface="+mn-lt"/>
              <a:ea typeface="+mn-ea"/>
              <a:cs typeface="+mn-cs"/>
            </a:rPr>
            <a:t>2.47</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増加している。これは行財政改革による歳出のスリム化と併せて平成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より消費税率が引き上げられたことによる標準税収入額の増による影響が大きい。現在収入増となった部分については財政調整基金残高の増に直接影響しているが、今後予定されている大型施設の更新事業の着手により、財政調整基金を含めた基金の大幅な取崩しも考えられ、実質単年度収支はマイナスへ転じることが予想される。引き続き行財政改革の取組を進め、</a:t>
          </a:r>
          <a:r>
            <a:rPr kumimoji="1" lang="ja-JP" altLang="ja-JP" sz="1100">
              <a:solidFill>
                <a:schemeClr val="dk1"/>
              </a:solidFill>
              <a:latin typeface="+mn-lt"/>
              <a:ea typeface="+mn-ea"/>
              <a:cs typeface="+mn-cs"/>
            </a:rPr>
            <a:t>中期的な見通しを持って取崩し額</a:t>
          </a:r>
          <a:r>
            <a:rPr kumimoji="1" lang="ja-JP" altLang="en-US" sz="1100">
              <a:solidFill>
                <a:schemeClr val="dk1"/>
              </a:solidFill>
              <a:latin typeface="+mn-lt"/>
              <a:ea typeface="+mn-ea"/>
              <a:cs typeface="+mn-cs"/>
            </a:rPr>
            <a:t>を最小限</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とどめるよう努める</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実質収支比率については適正と言われる５％程度を下回らないよう努めていく。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全会計において、黒字決算となっている。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今後も計画的な事業運営</a:t>
          </a:r>
          <a:r>
            <a:rPr kumimoji="1" lang="ja-JP" altLang="en-US" sz="1100">
              <a:solidFill>
                <a:schemeClr val="dk1"/>
              </a:solidFill>
              <a:latin typeface="+mn-lt"/>
              <a:ea typeface="+mn-ea"/>
              <a:cs typeface="+mn-cs"/>
            </a:rPr>
            <a:t>を行うことに</a:t>
          </a:r>
          <a:r>
            <a:rPr kumimoji="1" lang="ja-JP" altLang="ja-JP" sz="1100">
              <a:solidFill>
                <a:schemeClr val="dk1"/>
              </a:solidFill>
              <a:latin typeface="+mn-lt"/>
              <a:ea typeface="+mn-ea"/>
              <a:cs typeface="+mn-cs"/>
            </a:rPr>
            <a:t>より、財政の健全化に努めていくとともに、他会計への繰出金が一般会計を圧迫しているため、各会計経費の削減や、</a:t>
          </a:r>
          <a:r>
            <a:rPr kumimoji="1" lang="ja-JP" altLang="en-US" sz="1100">
              <a:solidFill>
                <a:schemeClr val="dk1"/>
              </a:solidFill>
              <a:latin typeface="+mn-lt"/>
              <a:ea typeface="+mn-ea"/>
              <a:cs typeface="+mn-cs"/>
            </a:rPr>
            <a:t>特に下水道事業については</a:t>
          </a:r>
          <a:r>
            <a:rPr kumimoji="1" lang="ja-JP" altLang="ja-JP" sz="1100">
              <a:solidFill>
                <a:schemeClr val="dk1"/>
              </a:solidFill>
              <a:latin typeface="+mn-lt"/>
              <a:ea typeface="+mn-ea"/>
              <a:cs typeface="+mn-cs"/>
            </a:rPr>
            <a:t>独立採算の原則に立ち返った料金の値上げによる健全化、保険料の適正化を図っていく必要がある。</a:t>
          </a:r>
          <a:endParaRPr kumimoji="1" lang="en-US"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11466013</v>
      </c>
      <c r="BO4" s="379"/>
      <c r="BP4" s="379"/>
      <c r="BQ4" s="379"/>
      <c r="BR4" s="379"/>
      <c r="BS4" s="379"/>
      <c r="BT4" s="379"/>
      <c r="BU4" s="380"/>
      <c r="BV4" s="378">
        <v>10227437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11.6</v>
      </c>
      <c r="CU4" s="556"/>
      <c r="CV4" s="556"/>
      <c r="CW4" s="556"/>
      <c r="CX4" s="556"/>
      <c r="CY4" s="556"/>
      <c r="CZ4" s="556"/>
      <c r="DA4" s="557"/>
      <c r="DB4" s="555">
        <v>8.1999999999999993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10675434</v>
      </c>
      <c r="BO5" s="384"/>
      <c r="BP5" s="384"/>
      <c r="BQ5" s="384"/>
      <c r="BR5" s="384"/>
      <c r="BS5" s="384"/>
      <c r="BT5" s="384"/>
      <c r="BU5" s="385"/>
      <c r="BV5" s="383">
        <v>9642329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82.5</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790579</v>
      </c>
      <c r="BO6" s="384"/>
      <c r="BP6" s="384"/>
      <c r="BQ6" s="384"/>
      <c r="BR6" s="384"/>
      <c r="BS6" s="384"/>
      <c r="BT6" s="384"/>
      <c r="BU6" s="385"/>
      <c r="BV6" s="383">
        <v>585108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88.6</v>
      </c>
      <c r="CU6" s="530"/>
      <c r="CV6" s="530"/>
      <c r="CW6" s="530"/>
      <c r="CX6" s="530"/>
      <c r="CY6" s="530"/>
      <c r="CZ6" s="530"/>
      <c r="DA6" s="531"/>
      <c r="DB6" s="529">
        <v>93.4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71167</v>
      </c>
      <c r="BO7" s="384"/>
      <c r="BP7" s="384"/>
      <c r="BQ7" s="384"/>
      <c r="BR7" s="384"/>
      <c r="BS7" s="384"/>
      <c r="BT7" s="384"/>
      <c r="BU7" s="385"/>
      <c r="BV7" s="383">
        <v>80352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6225110</v>
      </c>
      <c r="CU7" s="384"/>
      <c r="CV7" s="384"/>
      <c r="CW7" s="384"/>
      <c r="CX7" s="384"/>
      <c r="CY7" s="384"/>
      <c r="CZ7" s="384"/>
      <c r="DA7" s="385"/>
      <c r="DB7" s="383">
        <v>6142677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719412</v>
      </c>
      <c r="BO8" s="384"/>
      <c r="BP8" s="384"/>
      <c r="BQ8" s="384"/>
      <c r="BR8" s="384"/>
      <c r="BS8" s="384"/>
      <c r="BT8" s="384"/>
      <c r="BU8" s="385"/>
      <c r="BV8" s="383">
        <v>504756</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22916</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98</v>
      </c>
      <c r="AV9" s="441"/>
      <c r="AW9" s="441"/>
      <c r="AX9" s="441"/>
      <c r="AY9" s="363" t="s">
        <v>99</v>
      </c>
      <c r="AZ9" s="364"/>
      <c r="BA9" s="364"/>
      <c r="BB9" s="364"/>
      <c r="BC9" s="364"/>
      <c r="BD9" s="364"/>
      <c r="BE9" s="364"/>
      <c r="BF9" s="364"/>
      <c r="BG9" s="364"/>
      <c r="BH9" s="364"/>
      <c r="BI9" s="364"/>
      <c r="BJ9" s="364"/>
      <c r="BK9" s="364"/>
      <c r="BL9" s="364"/>
      <c r="BM9" s="365"/>
      <c r="BN9" s="383">
        <v>214656</v>
      </c>
      <c r="BO9" s="384"/>
      <c r="BP9" s="384"/>
      <c r="BQ9" s="384"/>
      <c r="BR9" s="384"/>
      <c r="BS9" s="384"/>
      <c r="BT9" s="384"/>
      <c r="BU9" s="385"/>
      <c r="BV9" s="383">
        <v>35763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11.7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25013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522000</v>
      </c>
      <c r="BO10" s="384"/>
      <c r="BP10" s="384"/>
      <c r="BQ10" s="384"/>
      <c r="BR10" s="384"/>
      <c r="BS10" s="384"/>
      <c r="BT10" s="384"/>
      <c r="BU10" s="385"/>
      <c r="BV10" s="383">
        <v>434200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98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23172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357938</v>
      </c>
      <c r="BO12" s="384"/>
      <c r="BP12" s="384"/>
      <c r="BQ12" s="384"/>
      <c r="BR12" s="384"/>
      <c r="BS12" s="384"/>
      <c r="BT12" s="384"/>
      <c r="BU12" s="385"/>
      <c r="BV12" s="383">
        <v>441938</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22994</v>
      </c>
      <c r="S13" s="485"/>
      <c r="T13" s="485"/>
      <c r="U13" s="485"/>
      <c r="V13" s="486"/>
      <c r="W13" s="472" t="s">
        <v>121</v>
      </c>
      <c r="X13" s="396"/>
      <c r="Y13" s="396"/>
      <c r="Z13" s="396"/>
      <c r="AA13" s="396"/>
      <c r="AB13" s="397"/>
      <c r="AC13" s="359">
        <v>566</v>
      </c>
      <c r="AD13" s="360"/>
      <c r="AE13" s="360"/>
      <c r="AF13" s="360"/>
      <c r="AG13" s="361"/>
      <c r="AH13" s="359">
        <v>710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378718</v>
      </c>
      <c r="BO13" s="384"/>
      <c r="BP13" s="384"/>
      <c r="BQ13" s="384"/>
      <c r="BR13" s="384"/>
      <c r="BS13" s="384"/>
      <c r="BT13" s="384"/>
      <c r="BU13" s="385"/>
      <c r="BV13" s="383">
        <v>28025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23656</v>
      </c>
      <c r="S14" s="485"/>
      <c r="T14" s="485"/>
      <c r="U14" s="485"/>
      <c r="V14" s="486"/>
      <c r="W14" s="487"/>
      <c r="X14" s="399"/>
      <c r="Y14" s="399"/>
      <c r="Z14" s="399"/>
      <c r="AA14" s="399"/>
      <c r="AB14" s="400"/>
      <c r="AC14" s="477">
        <v>4.8</v>
      </c>
      <c r="AD14" s="478"/>
      <c r="AE14" s="478"/>
      <c r="AF14" s="478"/>
      <c r="AG14" s="479"/>
      <c r="AH14" s="477">
        <v>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56.8</v>
      </c>
      <c r="CU14" s="456"/>
      <c r="CV14" s="456"/>
      <c r="CW14" s="456"/>
      <c r="CX14" s="456"/>
      <c r="CY14" s="456"/>
      <c r="CZ14" s="456"/>
      <c r="DA14" s="457"/>
      <c r="DB14" s="488">
        <v>52.8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23472</v>
      </c>
      <c r="S15" s="485"/>
      <c r="T15" s="485"/>
      <c r="U15" s="485"/>
      <c r="V15" s="486"/>
      <c r="W15" s="472" t="s">
        <v>128</v>
      </c>
      <c r="X15" s="396"/>
      <c r="Y15" s="396"/>
      <c r="Z15" s="396"/>
      <c r="AA15" s="396"/>
      <c r="AB15" s="397"/>
      <c r="AC15" s="359">
        <v>1519</v>
      </c>
      <c r="AD15" s="360"/>
      <c r="AE15" s="360"/>
      <c r="AF15" s="360"/>
      <c r="AG15" s="361"/>
      <c r="AH15" s="359">
        <v>1702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2527934</v>
      </c>
      <c r="BO15" s="379"/>
      <c r="BP15" s="379"/>
      <c r="BQ15" s="379"/>
      <c r="BR15" s="379"/>
      <c r="BS15" s="379"/>
      <c r="BT15" s="379"/>
      <c r="BU15" s="380"/>
      <c r="BV15" s="378">
        <v>2456908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13</v>
      </c>
      <c r="AD16" s="478"/>
      <c r="AE16" s="478"/>
      <c r="AF16" s="478"/>
      <c r="AG16" s="479"/>
      <c r="AH16" s="477">
        <v>13.2</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5095813</v>
      </c>
      <c r="BO16" s="384"/>
      <c r="BP16" s="384"/>
      <c r="BQ16" s="384"/>
      <c r="BR16" s="384"/>
      <c r="BS16" s="384"/>
      <c r="BT16" s="384"/>
      <c r="BU16" s="385"/>
      <c r="BV16" s="383">
        <v>4967470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9630</v>
      </c>
      <c r="AD17" s="360"/>
      <c r="AE17" s="360"/>
      <c r="AF17" s="360"/>
      <c r="AG17" s="361"/>
      <c r="AH17" s="359">
        <v>10489</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3211377</v>
      </c>
      <c r="BO17" s="384"/>
      <c r="BP17" s="384"/>
      <c r="BQ17" s="384"/>
      <c r="BR17" s="384"/>
      <c r="BS17" s="384"/>
      <c r="BT17" s="384"/>
      <c r="BU17" s="385"/>
      <c r="BV17" s="383">
        <v>3163653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104.38</v>
      </c>
      <c r="M18" s="448"/>
      <c r="N18" s="448"/>
      <c r="O18" s="448"/>
      <c r="P18" s="448"/>
      <c r="Q18" s="448"/>
      <c r="R18" s="449"/>
      <c r="S18" s="449"/>
      <c r="T18" s="449"/>
      <c r="U18" s="449"/>
      <c r="V18" s="450"/>
      <c r="W18" s="464"/>
      <c r="X18" s="465"/>
      <c r="Y18" s="465"/>
      <c r="Z18" s="465"/>
      <c r="AA18" s="465"/>
      <c r="AB18" s="473"/>
      <c r="AC18" s="347">
        <v>82.2</v>
      </c>
      <c r="AD18" s="348"/>
      <c r="AE18" s="348"/>
      <c r="AF18" s="348"/>
      <c r="AG18" s="451"/>
      <c r="AH18" s="347">
        <v>81.2</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5341754</v>
      </c>
      <c r="BO18" s="384"/>
      <c r="BP18" s="384"/>
      <c r="BQ18" s="384"/>
      <c r="BR18" s="384"/>
      <c r="BS18" s="384"/>
      <c r="BT18" s="384"/>
      <c r="BU18" s="385"/>
      <c r="BV18" s="383">
        <v>5432330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220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8037607</v>
      </c>
      <c r="BO19" s="384"/>
      <c r="BP19" s="384"/>
      <c r="BQ19" s="384"/>
      <c r="BR19" s="384"/>
      <c r="BS19" s="384"/>
      <c r="BT19" s="384"/>
      <c r="BU19" s="385"/>
      <c r="BV19" s="383">
        <v>7844522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10397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8502210</v>
      </c>
      <c r="BO23" s="384"/>
      <c r="BP23" s="384"/>
      <c r="BQ23" s="384"/>
      <c r="BR23" s="384"/>
      <c r="BS23" s="384"/>
      <c r="BT23" s="384"/>
      <c r="BU23" s="385"/>
      <c r="BV23" s="383">
        <v>7772630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6710</v>
      </c>
      <c r="R24" s="360"/>
      <c r="S24" s="360"/>
      <c r="T24" s="360"/>
      <c r="U24" s="360"/>
      <c r="V24" s="361"/>
      <c r="W24" s="425"/>
      <c r="X24" s="416"/>
      <c r="Y24" s="417"/>
      <c r="Z24" s="356" t="s">
        <v>151</v>
      </c>
      <c r="AA24" s="357"/>
      <c r="AB24" s="357"/>
      <c r="AC24" s="357"/>
      <c r="AD24" s="357"/>
      <c r="AE24" s="357"/>
      <c r="AF24" s="357"/>
      <c r="AG24" s="358"/>
      <c r="AH24" s="359">
        <v>198</v>
      </c>
      <c r="AI24" s="360"/>
      <c r="AJ24" s="360"/>
      <c r="AK24" s="360"/>
      <c r="AL24" s="361"/>
      <c r="AM24" s="359">
        <v>598356</v>
      </c>
      <c r="AN24" s="360"/>
      <c r="AO24" s="360"/>
      <c r="AP24" s="360"/>
      <c r="AQ24" s="360"/>
      <c r="AR24" s="361"/>
      <c r="AS24" s="359">
        <v>3022</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7347855</v>
      </c>
      <c r="BO24" s="384"/>
      <c r="BP24" s="384"/>
      <c r="BQ24" s="384"/>
      <c r="BR24" s="384"/>
      <c r="BS24" s="384"/>
      <c r="BT24" s="384"/>
      <c r="BU24" s="385"/>
      <c r="BV24" s="383">
        <v>6506447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5960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758858</v>
      </c>
      <c r="BO25" s="379"/>
      <c r="BP25" s="379"/>
      <c r="BQ25" s="379"/>
      <c r="BR25" s="379"/>
      <c r="BS25" s="379"/>
      <c r="BT25" s="379"/>
      <c r="BU25" s="380"/>
      <c r="BV25" s="378">
        <v>195971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5450</v>
      </c>
      <c r="R26" s="360"/>
      <c r="S26" s="360"/>
      <c r="T26" s="360"/>
      <c r="U26" s="360"/>
      <c r="V26" s="361"/>
      <c r="W26" s="425"/>
      <c r="X26" s="416"/>
      <c r="Y26" s="417"/>
      <c r="Z26" s="356" t="s">
        <v>157</v>
      </c>
      <c r="AA26" s="438"/>
      <c r="AB26" s="438"/>
      <c r="AC26" s="438"/>
      <c r="AD26" s="438"/>
      <c r="AE26" s="438"/>
      <c r="AF26" s="438"/>
      <c r="AG26" s="439"/>
      <c r="AH26" s="359">
        <v>26</v>
      </c>
      <c r="AI26" s="360"/>
      <c r="AJ26" s="360"/>
      <c r="AK26" s="360"/>
      <c r="AL26" s="361"/>
      <c r="AM26" s="359">
        <v>85592</v>
      </c>
      <c r="AN26" s="360"/>
      <c r="AO26" s="360"/>
      <c r="AP26" s="360"/>
      <c r="AQ26" s="360"/>
      <c r="AR26" s="361"/>
      <c r="AS26" s="359">
        <v>3292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3500</v>
      </c>
      <c r="R27" s="360"/>
      <c r="S27" s="360"/>
      <c r="T27" s="360"/>
      <c r="U27" s="360"/>
      <c r="V27" s="361"/>
      <c r="W27" s="425"/>
      <c r="X27" s="416"/>
      <c r="Y27" s="417"/>
      <c r="Z27" s="356" t="s">
        <v>160</v>
      </c>
      <c r="AA27" s="357"/>
      <c r="AB27" s="357"/>
      <c r="AC27" s="357"/>
      <c r="AD27" s="357"/>
      <c r="AE27" s="357"/>
      <c r="AF27" s="357"/>
      <c r="AG27" s="358"/>
      <c r="AH27" s="359">
        <v>13</v>
      </c>
      <c r="AI27" s="360"/>
      <c r="AJ27" s="360"/>
      <c r="AK27" s="360"/>
      <c r="AL27" s="361"/>
      <c r="AM27" s="359">
        <v>45103</v>
      </c>
      <c r="AN27" s="360"/>
      <c r="AO27" s="360"/>
      <c r="AP27" s="360"/>
      <c r="AQ27" s="360"/>
      <c r="AR27" s="361"/>
      <c r="AS27" s="359">
        <v>3469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454217</v>
      </c>
      <c r="BO27" s="387"/>
      <c r="BP27" s="387"/>
      <c r="BQ27" s="387"/>
      <c r="BR27" s="387"/>
      <c r="BS27" s="387"/>
      <c r="BT27" s="387"/>
      <c r="BU27" s="388"/>
      <c r="BV27" s="386">
        <v>451007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3150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936622</v>
      </c>
      <c r="BO28" s="379"/>
      <c r="BP28" s="379"/>
      <c r="BQ28" s="379"/>
      <c r="BR28" s="379"/>
      <c r="BS28" s="379"/>
      <c r="BT28" s="379"/>
      <c r="BU28" s="380"/>
      <c r="BV28" s="378">
        <v>772560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12</v>
      </c>
      <c r="M29" s="360"/>
      <c r="N29" s="360"/>
      <c r="O29" s="360"/>
      <c r="P29" s="361"/>
      <c r="Q29" s="359">
        <v>2900</v>
      </c>
      <c r="R29" s="360"/>
      <c r="S29" s="360"/>
      <c r="T29" s="360"/>
      <c r="U29" s="360"/>
      <c r="V29" s="361"/>
      <c r="W29" s="426"/>
      <c r="X29" s="427"/>
      <c r="Y29" s="428"/>
      <c r="Z29" s="356" t="s">
        <v>167</v>
      </c>
      <c r="AA29" s="357"/>
      <c r="AB29" s="357"/>
      <c r="AC29" s="357"/>
      <c r="AD29" s="357"/>
      <c r="AE29" s="357"/>
      <c r="AF29" s="357"/>
      <c r="AG29" s="358"/>
      <c r="AH29" s="359">
        <v>211</v>
      </c>
      <c r="AI29" s="360"/>
      <c r="AJ29" s="360"/>
      <c r="AK29" s="360"/>
      <c r="AL29" s="361"/>
      <c r="AM29" s="359">
        <v>643459</v>
      </c>
      <c r="AN29" s="360"/>
      <c r="AO29" s="360"/>
      <c r="AP29" s="360"/>
      <c r="AQ29" s="360"/>
      <c r="AR29" s="361"/>
      <c r="AS29" s="359">
        <v>3050</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700</v>
      </c>
      <c r="BO29" s="384"/>
      <c r="BP29" s="384"/>
      <c r="BQ29" s="384"/>
      <c r="BR29" s="384"/>
      <c r="BS29" s="384"/>
      <c r="BT29" s="384"/>
      <c r="BU29" s="385"/>
      <c r="BV29" s="383">
        <v>700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933482</v>
      </c>
      <c r="BO30" s="387"/>
      <c r="BP30" s="387"/>
      <c r="BQ30" s="387"/>
      <c r="BR30" s="387"/>
      <c r="BS30" s="387"/>
      <c r="BT30" s="387"/>
      <c r="BU30" s="388"/>
      <c r="BV30" s="386">
        <v>911525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下田市国民健康保険事業特別会計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下田市水道事業会計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下田市下水道事業特別会計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一部事務組合下田メディカルセンター（普通会計分）</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公益社団法人　下田市振興公社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下田市下田駅前広場整備事業特別会計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下田市介護保険特別会計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下田市集落排水事業特別会計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一部事務組合下田メディカルセンター（事業会計分）</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下田市公共用地取得特別会計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下田市後期高齢者医療特別会計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下田地区消防組合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南豆衛生プラント組合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伊豆斎場組合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静岡県市町総合事務組合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静岡県後期高齢者医療広域連合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静岡県後期高齢者医療広域連合（事業会計分）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7.49</v>
      </c>
      <c r="G34" s="33">
        <v>6.76</v>
      </c>
      <c r="H34" s="33">
        <v>7.64</v>
      </c>
      <c r="I34" s="33">
        <v>8.19</v>
      </c>
      <c r="J34" s="34">
        <v>11.53</v>
      </c>
      <c r="K34" s="22"/>
      <c r="L34" s="22"/>
      <c r="M34" s="22"/>
      <c r="N34" s="22"/>
      <c r="O34" s="22"/>
      <c r="P34" s="22"/>
    </row>
    <row r="35" spans="1:16" ht="39" customHeight="1">
      <c r="A35" s="22"/>
      <c r="B35" s="35"/>
      <c r="C35" s="1145" t="s">
        <v>529</v>
      </c>
      <c r="D35" s="1146"/>
      <c r="E35" s="1147"/>
      <c r="F35" s="36">
        <v>4.99</v>
      </c>
      <c r="G35" s="37">
        <v>5.18</v>
      </c>
      <c r="H35" s="37">
        <v>5.22</v>
      </c>
      <c r="I35" s="37">
        <v>4.79</v>
      </c>
      <c r="J35" s="38">
        <v>4.79</v>
      </c>
      <c r="K35" s="22"/>
      <c r="L35" s="22"/>
      <c r="M35" s="22"/>
      <c r="N35" s="22"/>
      <c r="O35" s="22"/>
      <c r="P35" s="22"/>
    </row>
    <row r="36" spans="1:16" ht="39" customHeight="1">
      <c r="A36" s="22"/>
      <c r="B36" s="35"/>
      <c r="C36" s="1145" t="s">
        <v>530</v>
      </c>
      <c r="D36" s="1146"/>
      <c r="E36" s="1147"/>
      <c r="F36" s="36">
        <v>3.63</v>
      </c>
      <c r="G36" s="37">
        <v>4.38</v>
      </c>
      <c r="H36" s="37">
        <v>3.97</v>
      </c>
      <c r="I36" s="37">
        <v>5.29</v>
      </c>
      <c r="J36" s="38">
        <v>4.6900000000000004</v>
      </c>
      <c r="K36" s="22"/>
      <c r="L36" s="22"/>
      <c r="M36" s="22"/>
      <c r="N36" s="22"/>
      <c r="O36" s="22"/>
      <c r="P36" s="22"/>
    </row>
    <row r="37" spans="1:16" ht="39" customHeight="1">
      <c r="A37" s="22"/>
      <c r="B37" s="35"/>
      <c r="C37" s="1145" t="s">
        <v>531</v>
      </c>
      <c r="D37" s="1146"/>
      <c r="E37" s="1147"/>
      <c r="F37" s="36">
        <v>0.14000000000000001</v>
      </c>
      <c r="G37" s="37">
        <v>0.76</v>
      </c>
      <c r="H37" s="37">
        <v>0.92</v>
      </c>
      <c r="I37" s="37">
        <v>1.05</v>
      </c>
      <c r="J37" s="38">
        <v>0.91</v>
      </c>
      <c r="K37" s="22"/>
      <c r="L37" s="22"/>
      <c r="M37" s="22"/>
      <c r="N37" s="22"/>
      <c r="O37" s="22"/>
      <c r="P37" s="22"/>
    </row>
    <row r="38" spans="1:16" ht="39" customHeight="1">
      <c r="A38" s="22"/>
      <c r="B38" s="35"/>
      <c r="C38" s="1145" t="s">
        <v>532</v>
      </c>
      <c r="D38" s="1146"/>
      <c r="E38" s="1147"/>
      <c r="F38" s="36">
        <v>0.31</v>
      </c>
      <c r="G38" s="37">
        <v>0.53</v>
      </c>
      <c r="H38" s="37">
        <v>0.41</v>
      </c>
      <c r="I38" s="37">
        <v>0.28000000000000003</v>
      </c>
      <c r="J38" s="38">
        <v>0.69</v>
      </c>
      <c r="K38" s="22"/>
      <c r="L38" s="22"/>
      <c r="M38" s="22"/>
      <c r="N38" s="22"/>
      <c r="O38" s="22"/>
      <c r="P38" s="22"/>
    </row>
    <row r="39" spans="1:16" ht="39" customHeight="1">
      <c r="A39" s="22"/>
      <c r="B39" s="35"/>
      <c r="C39" s="1145" t="s">
        <v>533</v>
      </c>
      <c r="D39" s="1146"/>
      <c r="E39" s="1147"/>
      <c r="F39" s="36">
        <v>0.17</v>
      </c>
      <c r="G39" s="37">
        <v>0.2</v>
      </c>
      <c r="H39" s="37">
        <v>7.0000000000000007E-2</v>
      </c>
      <c r="I39" s="37">
        <v>0.06</v>
      </c>
      <c r="J39" s="38">
        <v>0.06</v>
      </c>
      <c r="K39" s="22"/>
      <c r="L39" s="22"/>
      <c r="M39" s="22"/>
      <c r="N39" s="22"/>
      <c r="O39" s="22"/>
      <c r="P39" s="22"/>
    </row>
    <row r="40" spans="1:16" ht="39" customHeight="1">
      <c r="A40" s="22"/>
      <c r="B40" s="35"/>
      <c r="C40" s="1145" t="s">
        <v>534</v>
      </c>
      <c r="D40" s="1146"/>
      <c r="E40" s="1147"/>
      <c r="F40" s="36">
        <v>0.02</v>
      </c>
      <c r="G40" s="37">
        <v>0.03</v>
      </c>
      <c r="H40" s="37">
        <v>0.03</v>
      </c>
      <c r="I40" s="37">
        <v>0.02</v>
      </c>
      <c r="J40" s="38">
        <v>0.02</v>
      </c>
      <c r="K40" s="22"/>
      <c r="L40" s="22"/>
      <c r="M40" s="22"/>
      <c r="N40" s="22"/>
      <c r="O40" s="22"/>
      <c r="P40" s="22"/>
    </row>
    <row r="41" spans="1:16" ht="39" customHeight="1">
      <c r="A41" s="22"/>
      <c r="B41" s="35"/>
      <c r="C41" s="1145" t="s">
        <v>535</v>
      </c>
      <c r="D41" s="1146"/>
      <c r="E41" s="1147"/>
      <c r="F41" s="36">
        <v>0</v>
      </c>
      <c r="G41" s="37">
        <v>0</v>
      </c>
      <c r="H41" s="37">
        <v>0.01</v>
      </c>
      <c r="I41" s="37">
        <v>0.02</v>
      </c>
      <c r="J41" s="38">
        <v>0.02</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1064</v>
      </c>
      <c r="L45" s="60">
        <v>1048</v>
      </c>
      <c r="M45" s="60">
        <v>978</v>
      </c>
      <c r="N45" s="60">
        <v>924</v>
      </c>
      <c r="O45" s="61">
        <v>766</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469</v>
      </c>
      <c r="L48" s="64">
        <v>439</v>
      </c>
      <c r="M48" s="64">
        <v>415</v>
      </c>
      <c r="N48" s="64">
        <v>402</v>
      </c>
      <c r="O48" s="65">
        <v>383</v>
      </c>
      <c r="P48" s="48"/>
      <c r="Q48" s="48"/>
      <c r="R48" s="48"/>
      <c r="S48" s="48"/>
      <c r="T48" s="48"/>
      <c r="U48" s="48"/>
    </row>
    <row r="49" spans="1:21" ht="30.75" customHeight="1">
      <c r="A49" s="48"/>
      <c r="B49" s="1163"/>
      <c r="C49" s="1164"/>
      <c r="D49" s="62"/>
      <c r="E49" s="1155" t="s">
        <v>16</v>
      </c>
      <c r="F49" s="1155"/>
      <c r="G49" s="1155"/>
      <c r="H49" s="1155"/>
      <c r="I49" s="1155"/>
      <c r="J49" s="1156"/>
      <c r="K49" s="63">
        <v>113</v>
      </c>
      <c r="L49" s="64">
        <v>128</v>
      </c>
      <c r="M49" s="64">
        <v>175</v>
      </c>
      <c r="N49" s="64">
        <v>135</v>
      </c>
      <c r="O49" s="65">
        <v>159</v>
      </c>
      <c r="P49" s="48"/>
      <c r="Q49" s="48"/>
      <c r="R49" s="48"/>
      <c r="S49" s="48"/>
      <c r="T49" s="48"/>
      <c r="U49" s="48"/>
    </row>
    <row r="50" spans="1:21" ht="30.75" customHeight="1">
      <c r="A50" s="48"/>
      <c r="B50" s="1163"/>
      <c r="C50" s="1164"/>
      <c r="D50" s="62"/>
      <c r="E50" s="1155" t="s">
        <v>17</v>
      </c>
      <c r="F50" s="1155"/>
      <c r="G50" s="1155"/>
      <c r="H50" s="1155"/>
      <c r="I50" s="1155"/>
      <c r="J50" s="1156"/>
      <c r="K50" s="63">
        <v>18</v>
      </c>
      <c r="L50" s="64">
        <v>17</v>
      </c>
      <c r="M50" s="64">
        <v>5</v>
      </c>
      <c r="N50" s="64" t="s">
        <v>482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1037</v>
      </c>
      <c r="L52" s="64">
        <v>1025</v>
      </c>
      <c r="M52" s="64">
        <v>1010</v>
      </c>
      <c r="N52" s="64">
        <v>1025</v>
      </c>
      <c r="O52" s="65">
        <v>945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627</v>
      </c>
      <c r="L53" s="69">
        <v>607</v>
      </c>
      <c r="M53" s="69">
        <v>563</v>
      </c>
      <c r="N53" s="69">
        <v>436</v>
      </c>
      <c r="O53" s="70">
        <v>363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7810</v>
      </c>
      <c r="J41" s="83">
        <v>7469</v>
      </c>
      <c r="K41" s="83">
        <v>7973</v>
      </c>
      <c r="L41" s="83">
        <v>7773</v>
      </c>
      <c r="M41" s="84">
        <v>8502</v>
      </c>
    </row>
    <row r="42" spans="2:13" ht="27.75" customHeight="1">
      <c r="B42" s="1171"/>
      <c r="C42" s="1172"/>
      <c r="D42" s="85"/>
      <c r="E42" s="1175" t="s">
        <v>26</v>
      </c>
      <c r="F42" s="1175"/>
      <c r="G42" s="1175"/>
      <c r="H42" s="1176"/>
      <c r="I42" s="86">
        <v>21</v>
      </c>
      <c r="J42" s="87">
        <v>5</v>
      </c>
      <c r="K42" s="87" t="s">
        <v>482</v>
      </c>
      <c r="L42" s="87" t="s">
        <v>482</v>
      </c>
      <c r="M42" s="88" t="s">
        <v>482</v>
      </c>
    </row>
    <row r="43" spans="2:13" ht="27.75" customHeight="1">
      <c r="B43" s="1171"/>
      <c r="C43" s="1172"/>
      <c r="D43" s="85"/>
      <c r="E43" s="1175" t="s">
        <v>27</v>
      </c>
      <c r="F43" s="1175"/>
      <c r="G43" s="1175"/>
      <c r="H43" s="1176"/>
      <c r="I43" s="86">
        <v>5631</v>
      </c>
      <c r="J43" s="87">
        <v>5735</v>
      </c>
      <c r="K43" s="87">
        <v>5191</v>
      </c>
      <c r="L43" s="87">
        <v>4943</v>
      </c>
      <c r="M43" s="88">
        <v>4730</v>
      </c>
    </row>
    <row r="44" spans="2:13" ht="27.75" customHeight="1">
      <c r="B44" s="1171"/>
      <c r="C44" s="1172"/>
      <c r="D44" s="85"/>
      <c r="E44" s="1175" t="s">
        <v>28</v>
      </c>
      <c r="F44" s="1175"/>
      <c r="G44" s="1175"/>
      <c r="H44" s="1176"/>
      <c r="I44" s="86">
        <v>1041</v>
      </c>
      <c r="J44" s="87">
        <v>943</v>
      </c>
      <c r="K44" s="87">
        <v>831</v>
      </c>
      <c r="L44" s="87">
        <v>877</v>
      </c>
      <c r="M44" s="88">
        <v>846</v>
      </c>
    </row>
    <row r="45" spans="2:13" ht="27.75" customHeight="1">
      <c r="B45" s="1171"/>
      <c r="C45" s="1172"/>
      <c r="D45" s="85"/>
      <c r="E45" s="1175" t="s">
        <v>29</v>
      </c>
      <c r="F45" s="1175"/>
      <c r="G45" s="1175"/>
      <c r="H45" s="1176"/>
      <c r="I45" s="86">
        <v>2998</v>
      </c>
      <c r="J45" s="87">
        <v>3047</v>
      </c>
      <c r="K45" s="87">
        <v>3011</v>
      </c>
      <c r="L45" s="87">
        <v>2979</v>
      </c>
      <c r="M45" s="88">
        <v>2882</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1732</v>
      </c>
      <c r="J49" s="87">
        <v>1878</v>
      </c>
      <c r="K49" s="87">
        <v>2079</v>
      </c>
      <c r="L49" s="87">
        <v>2167</v>
      </c>
      <c r="M49" s="88">
        <v>2474</v>
      </c>
    </row>
    <row r="50" spans="2:13" ht="27.75" customHeight="1">
      <c r="B50" s="1171"/>
      <c r="C50" s="1172"/>
      <c r="D50" s="85"/>
      <c r="E50" s="1175" t="s">
        <v>35</v>
      </c>
      <c r="F50" s="1175"/>
      <c r="G50" s="1175"/>
      <c r="H50" s="1176"/>
      <c r="I50" s="86">
        <v>1485</v>
      </c>
      <c r="J50" s="87">
        <v>1568</v>
      </c>
      <c r="K50" s="87">
        <v>1500</v>
      </c>
      <c r="L50" s="87">
        <v>1499</v>
      </c>
      <c r="M50" s="88">
        <v>1490</v>
      </c>
    </row>
    <row r="51" spans="2:13" ht="27.75" customHeight="1">
      <c r="B51" s="1173"/>
      <c r="C51" s="1174"/>
      <c r="D51" s="85"/>
      <c r="E51" s="1175" t="s">
        <v>36</v>
      </c>
      <c r="F51" s="1175"/>
      <c r="G51" s="1175"/>
      <c r="H51" s="1176"/>
      <c r="I51" s="86">
        <v>10212</v>
      </c>
      <c r="J51" s="87">
        <v>10088</v>
      </c>
      <c r="K51" s="87">
        <v>10136</v>
      </c>
      <c r="L51" s="87">
        <v>10129</v>
      </c>
      <c r="M51" s="88">
        <v>9927</v>
      </c>
    </row>
    <row r="52" spans="2:13" ht="27.75" customHeight="1" thickBot="1">
      <c r="B52" s="1177" t="s">
        <v>37</v>
      </c>
      <c r="C52" s="1178"/>
      <c r="D52" s="90"/>
      <c r="E52" s="1179" t="s">
        <v>38</v>
      </c>
      <c r="F52" s="1179"/>
      <c r="G52" s="1179"/>
      <c r="H52" s="1180"/>
      <c r="I52" s="91">
        <v>4072</v>
      </c>
      <c r="J52" s="92">
        <v>3665</v>
      </c>
      <c r="K52" s="92">
        <v>3292</v>
      </c>
      <c r="L52" s="92">
        <v>2777</v>
      </c>
      <c r="M52" s="93">
        <v>3069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15332</v>
      </c>
      <c r="E3" s="116"/>
      <c r="F3" s="117">
        <v>67201</v>
      </c>
      <c r="G3" s="118"/>
      <c r="H3" s="119"/>
    </row>
    <row r="4" spans="1:8">
      <c r="A4" s="120"/>
      <c r="B4" s="121"/>
      <c r="C4" s="122"/>
      <c r="D4" s="123">
        <v>10095</v>
      </c>
      <c r="E4" s="124"/>
      <c r="F4" s="125">
        <v>35210</v>
      </c>
      <c r="G4" s="126"/>
      <c r="H4" s="127"/>
    </row>
    <row r="5" spans="1:8">
      <c r="A5" s="108" t="s">
        <v>516</v>
      </c>
      <c r="B5" s="113"/>
      <c r="C5" s="114"/>
      <c r="D5" s="115">
        <v>17673</v>
      </c>
      <c r="E5" s="116"/>
      <c r="F5" s="117">
        <v>75709</v>
      </c>
      <c r="G5" s="118"/>
      <c r="H5" s="119"/>
    </row>
    <row r="6" spans="1:8">
      <c r="A6" s="120"/>
      <c r="B6" s="121"/>
      <c r="C6" s="122"/>
      <c r="D6" s="123">
        <v>10383</v>
      </c>
      <c r="E6" s="124"/>
      <c r="F6" s="125">
        <v>35212</v>
      </c>
      <c r="G6" s="126"/>
      <c r="H6" s="127"/>
    </row>
    <row r="7" spans="1:8">
      <c r="A7" s="108" t="s">
        <v>517</v>
      </c>
      <c r="B7" s="113"/>
      <c r="C7" s="114"/>
      <c r="D7" s="115">
        <v>71362</v>
      </c>
      <c r="E7" s="116"/>
      <c r="F7" s="117">
        <v>90961</v>
      </c>
      <c r="G7" s="118"/>
      <c r="H7" s="119"/>
    </row>
    <row r="8" spans="1:8">
      <c r="A8" s="120"/>
      <c r="B8" s="121"/>
      <c r="C8" s="122"/>
      <c r="D8" s="123">
        <v>56827</v>
      </c>
      <c r="E8" s="124"/>
      <c r="F8" s="125">
        <v>37720</v>
      </c>
      <c r="G8" s="126"/>
      <c r="H8" s="127"/>
    </row>
    <row r="9" spans="1:8">
      <c r="A9" s="108" t="s">
        <v>518</v>
      </c>
      <c r="B9" s="113"/>
      <c r="C9" s="114"/>
      <c r="D9" s="115">
        <v>27294</v>
      </c>
      <c r="E9" s="116"/>
      <c r="F9" s="117">
        <v>106614</v>
      </c>
      <c r="G9" s="118"/>
      <c r="H9" s="119"/>
    </row>
    <row r="10" spans="1:8">
      <c r="A10" s="120"/>
      <c r="B10" s="121"/>
      <c r="C10" s="122"/>
      <c r="D10" s="123">
        <v>15565</v>
      </c>
      <c r="E10" s="124"/>
      <c r="F10" s="125">
        <v>45545</v>
      </c>
      <c r="G10" s="126"/>
      <c r="H10" s="127"/>
    </row>
    <row r="11" spans="1:8">
      <c r="A11" s="108" t="s">
        <v>519</v>
      </c>
      <c r="B11" s="113"/>
      <c r="C11" s="114"/>
      <c r="D11" s="115">
        <v>63374</v>
      </c>
      <c r="E11" s="116"/>
      <c r="F11" s="117">
        <v>63727</v>
      </c>
      <c r="G11" s="118"/>
      <c r="H11" s="119"/>
    </row>
    <row r="12" spans="1:8">
      <c r="A12" s="120"/>
      <c r="B12" s="121"/>
      <c r="C12" s="128"/>
      <c r="D12" s="123">
        <v>44143</v>
      </c>
      <c r="E12" s="124"/>
      <c r="F12" s="125">
        <v>34577</v>
      </c>
      <c r="G12" s="126"/>
      <c r="H12" s="127"/>
    </row>
    <row r="13" spans="1:8">
      <c r="A13" s="108"/>
      <c r="B13" s="113"/>
      <c r="C13" s="129"/>
      <c r="D13" s="130">
        <v>39007</v>
      </c>
      <c r="E13" s="131"/>
      <c r="F13" s="132">
        <v>80842</v>
      </c>
      <c r="G13" s="133"/>
      <c r="H13" s="119"/>
    </row>
    <row r="14" spans="1:8">
      <c r="A14" s="120"/>
      <c r="B14" s="121"/>
      <c r="C14" s="122"/>
      <c r="D14" s="123">
        <v>27403</v>
      </c>
      <c r="E14" s="124"/>
      <c r="F14" s="125">
        <v>37653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7.52</v>
      </c>
      <c r="C19" s="134">
        <f>ROUND(VALUE(SUBSTITUTE(実質収支比率等に係る経年分析!G$48,"▲","-")),2)</f>
        <v>6.8</v>
      </c>
      <c r="D19" s="134">
        <f>ROUND(VALUE(SUBSTITUTE(実質収支比率等に係る経年分析!H$48,"▲","-")),2)</f>
        <v>7.67</v>
      </c>
      <c r="E19" s="134">
        <f>ROUND(VALUE(SUBSTITUTE(実質収支比率等に係る経年分析!I$48,"▲","-")),2)</f>
        <v>8.2200000000000006</v>
      </c>
      <c r="F19" s="134">
        <f>ROUND(VALUE(SUBSTITUTE(実質収支比率等に係る経年分析!J$48,"▲","-")),2)</f>
        <v>11.56</v>
      </c>
    </row>
    <row r="20" spans="1:11">
      <c r="A20" s="134" t="s">
        <v>43</v>
      </c>
      <c r="B20" s="134">
        <f>ROUND(VALUE(SUBSTITUTE(実質収支比率等に係る経年分析!F$47,"▲","-")),2)</f>
        <v>10.7</v>
      </c>
      <c r="C20" s="134">
        <f>ROUND(VALUE(SUBSTITUTE(実質収支比率等に係る経年分析!G$47,"▲","-")),2)</f>
        <v>11.45</v>
      </c>
      <c r="D20" s="134">
        <f>ROUND(VALUE(SUBSTITUTE(実質収支比率等に係る経年分析!H$47,"▲","-")),2)</f>
        <v>12.76</v>
      </c>
      <c r="E20" s="134">
        <f>ROUND(VALUE(SUBSTITUTE(実質収支比率等に係る経年分析!I$47,"▲","-")),2)</f>
        <v>12.58</v>
      </c>
      <c r="F20" s="134">
        <f>ROUND(VALUE(SUBSTITUTE(実質収支比率等に係る経年分析!J$47,"▲","-")),2)</f>
        <v>15.05</v>
      </c>
    </row>
    <row r="21" spans="1:11">
      <c r="A21" s="134" t="s">
        <v>44</v>
      </c>
      <c r="B21" s="134">
        <f>IF(ISNUMBER(VALUE(SUBSTITUTE(実質収支比率等に係る経年分析!F$49,"▲","-"))),ROUND(VALUE(SUBSTITUTE(実質収支比率等に係る経年分析!F$49,"▲","-")),2),NA())</f>
        <v>1.86</v>
      </c>
      <c r="C21" s="134">
        <f>IF(ISNUMBER(VALUE(SUBSTITUTE(実質収支比率等に係る経年分析!G$49,"▲","-"))),ROUND(VALUE(SUBSTITUTE(実質収支比率等に係る経年分析!G$49,"▲","-")),2),NA())</f>
        <v>-0.19</v>
      </c>
      <c r="D21" s="134">
        <f>IF(ISNUMBER(VALUE(SUBSTITUTE(実質収支比率等に係る経年分析!H$49,"▲","-"))),ROUND(VALUE(SUBSTITUTE(実質収支比率等に係る経年分析!H$49,"▲","-")),2),NA())</f>
        <v>2.1800000000000002</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6.08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下田市集落排水事業特別会計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下田市下田駅前広場整備事業特別会計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下田市後期高齢者医療特別会計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下田市下水道事業特別会計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0.69</v>
      </c>
    </row>
    <row r="33" spans="1:16">
      <c r="A33" s="135" t="str">
        <f>IF(連結実質赤字比率に係る赤字・黒字の構成分析!C$37="",NA(),連結実質赤字比率に係る赤字・黒字の構成分析!C$37)</f>
        <v>下田市介護保険特別会計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c r="A34" s="135" t="str">
        <f>IF(連結実質赤字比率に係る赤字・黒字の構成分析!C$36="",NA(),連結実質赤字比率に係る赤字・黒字の構成分析!C$36)</f>
        <v>下田市国民健康保険事業特別会計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4.6900000000000004</v>
      </c>
    </row>
    <row r="35" spans="1:16">
      <c r="A35" s="135" t="str">
        <f>IF(連結実質赤字比率に係る赤字・黒字の構成分析!C$35="",NA(),連結実質赤字比率に係る赤字・黒字の構成分析!C$35)</f>
        <v>下田市水道事業会計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1037</v>
      </c>
      <c r="E42" s="136"/>
      <c r="F42" s="136"/>
      <c r="G42" s="136">
        <f>'実質公債費比率（分子）の構造'!L$52</f>
        <v>1025</v>
      </c>
      <c r="H42" s="136"/>
      <c r="I42" s="136"/>
      <c r="J42" s="136">
        <f>'実質公債費比率（分子）の構造'!M$52</f>
        <v>1010</v>
      </c>
      <c r="K42" s="136"/>
      <c r="L42" s="136"/>
      <c r="M42" s="136">
        <f>'実質公債費比率（分子）の構造'!N$52</f>
        <v>1025</v>
      </c>
      <c r="N42" s="136"/>
      <c r="O42" s="136"/>
      <c r="P42" s="136">
        <f>'実質公債費比率（分子）の構造'!O$52</f>
        <v>945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17</v>
      </c>
      <c r="F44" s="136"/>
      <c r="G44" s="136"/>
      <c r="H44" s="136">
        <f>'実質公債費比率（分子）の構造'!M$50</f>
        <v>5</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113</v>
      </c>
      <c r="C45" s="136"/>
      <c r="D45" s="136"/>
      <c r="E45" s="136">
        <f>'実質公債費比率（分子）の構造'!L$49</f>
        <v>128</v>
      </c>
      <c r="F45" s="136"/>
      <c r="G45" s="136"/>
      <c r="H45" s="136">
        <f>'実質公債費比率（分子）の構造'!M$49</f>
        <v>175</v>
      </c>
      <c r="I45" s="136"/>
      <c r="J45" s="136"/>
      <c r="K45" s="136">
        <f>'実質公債費比率（分子）の構造'!N$49</f>
        <v>135</v>
      </c>
      <c r="L45" s="136"/>
      <c r="M45" s="136"/>
      <c r="N45" s="136">
        <f>'実質公債費比率（分子）の構造'!O$49</f>
        <v>159</v>
      </c>
      <c r="O45" s="136"/>
      <c r="P45" s="136"/>
    </row>
    <row r="46" spans="1:16">
      <c r="A46" s="136" t="s">
        <v>55</v>
      </c>
      <c r="B46" s="136">
        <f>'実質公債費比率（分子）の構造'!K$48</f>
        <v>469</v>
      </c>
      <c r="C46" s="136"/>
      <c r="D46" s="136"/>
      <c r="E46" s="136">
        <f>'実質公債費比率（分子）の構造'!L$48</f>
        <v>439</v>
      </c>
      <c r="F46" s="136"/>
      <c r="G46" s="136"/>
      <c r="H46" s="136">
        <f>'実質公債費比率（分子）の構造'!M$48</f>
        <v>415</v>
      </c>
      <c r="I46" s="136"/>
      <c r="J46" s="136"/>
      <c r="K46" s="136">
        <f>'実質公債費比率（分子）の構造'!N$48</f>
        <v>402</v>
      </c>
      <c r="L46" s="136"/>
      <c r="M46" s="136"/>
      <c r="N46" s="136">
        <f>'実質公債費比率（分子）の構造'!O$48</f>
        <v>383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1064</v>
      </c>
      <c r="C49" s="136"/>
      <c r="D49" s="136"/>
      <c r="E49" s="136">
        <f>'実質公債費比率（分子）の構造'!L$45</f>
        <v>1048</v>
      </c>
      <c r="F49" s="136"/>
      <c r="G49" s="136"/>
      <c r="H49" s="136">
        <f>'実質公債費比率（分子）の構造'!M$45</f>
        <v>978</v>
      </c>
      <c r="I49" s="136"/>
      <c r="J49" s="136"/>
      <c r="K49" s="136">
        <f>'実質公債費比率（分子）の構造'!N$45</f>
        <v>924</v>
      </c>
      <c r="L49" s="136"/>
      <c r="M49" s="136"/>
      <c r="N49" s="136">
        <f>'実質公債費比率（分子）の構造'!O$45</f>
        <v>766</v>
      </c>
      <c r="O49" s="136"/>
      <c r="P49" s="136"/>
    </row>
    <row r="50" spans="1:16">
      <c r="A50" s="136" t="s">
        <v>59</v>
      </c>
      <c r="B50" s="136" t="e">
        <f>NA()</f>
        <v>#N/A</v>
      </c>
      <c r="C50" s="136">
        <f>IF(ISNUMBER('実質公債費比率（分子）の構造'!K$53),'実質公債費比率（分子）の構造'!K$53,NA())</f>
        <v>627</v>
      </c>
      <c r="D50" s="136" t="e">
        <f>NA()</f>
        <v>#N/A</v>
      </c>
      <c r="E50" s="136" t="e">
        <f>NA()</f>
        <v>#N/A</v>
      </c>
      <c r="F50" s="136">
        <f>IF(ISNUMBER('実質公債費比率（分子）の構造'!L$53),'実質公債費比率（分子）の構造'!L$53,NA())</f>
        <v>607</v>
      </c>
      <c r="G50" s="136" t="e">
        <f>NA()</f>
        <v>#N/A</v>
      </c>
      <c r="H50" s="136" t="e">
        <f>NA()</f>
        <v>#N/A</v>
      </c>
      <c r="I50" s="136">
        <f>IF(ISNUMBER('実質公債費比率（分子）の構造'!M$53),'実質公債費比率（分子）の構造'!M$53,NA())</f>
        <v>563</v>
      </c>
      <c r="J50" s="136" t="e">
        <f>NA()</f>
        <v>#N/A</v>
      </c>
      <c r="K50" s="136" t="e">
        <f>NA()</f>
        <v>#N/A</v>
      </c>
      <c r="L50" s="136">
        <f>IF(ISNUMBER('実質公債費比率（分子）の構造'!N$53),'実質公債費比率（分子）の構造'!N$53,NA())</f>
        <v>436</v>
      </c>
      <c r="M50" s="136" t="e">
        <f>NA()</f>
        <v>#N/A</v>
      </c>
      <c r="N50" s="136" t="e">
        <f>NA()</f>
        <v>#N/A</v>
      </c>
      <c r="O50" s="136">
        <f>IF(ISNUMBER('実質公債費比率（分子）の構造'!O$53),'実質公債費比率（分子）の構造'!O$53,NA())</f>
        <v>363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10212</v>
      </c>
      <c r="E56" s="135"/>
      <c r="F56" s="135"/>
      <c r="G56" s="135">
        <f>'将来負担比率（分子）の構造'!J$51</f>
        <v>10088</v>
      </c>
      <c r="H56" s="135"/>
      <c r="I56" s="135"/>
      <c r="J56" s="135">
        <f>'将来負担比率（分子）の構造'!K$51</f>
        <v>10136</v>
      </c>
      <c r="K56" s="135"/>
      <c r="L56" s="135"/>
      <c r="M56" s="135">
        <f>'将来負担比率（分子）の構造'!L$51</f>
        <v>10129</v>
      </c>
      <c r="N56" s="135"/>
      <c r="O56" s="135"/>
      <c r="P56" s="135">
        <f>'将来負担比率（分子）の構造'!M$51</f>
        <v>9927</v>
      </c>
    </row>
    <row r="57" spans="1:16">
      <c r="A57" s="135" t="s">
        <v>35</v>
      </c>
      <c r="B57" s="135"/>
      <c r="C57" s="135"/>
      <c r="D57" s="135">
        <f>'将来負担比率（分子）の構造'!I$50</f>
        <v>1485</v>
      </c>
      <c r="E57" s="135"/>
      <c r="F57" s="135"/>
      <c r="G57" s="135">
        <f>'将来負担比率（分子）の構造'!J$50</f>
        <v>1568</v>
      </c>
      <c r="H57" s="135"/>
      <c r="I57" s="135"/>
      <c r="J57" s="135">
        <f>'将来負担比率（分子）の構造'!K$50</f>
        <v>1500</v>
      </c>
      <c r="K57" s="135"/>
      <c r="L57" s="135"/>
      <c r="M57" s="135">
        <f>'将来負担比率（分子）の構造'!L$50</f>
        <v>1499</v>
      </c>
      <c r="N57" s="135"/>
      <c r="O57" s="135"/>
      <c r="P57" s="135">
        <f>'将来負担比率（分子）の構造'!M$50</f>
        <v>1490</v>
      </c>
    </row>
    <row r="58" spans="1:16">
      <c r="A58" s="135" t="s">
        <v>34</v>
      </c>
      <c r="B58" s="135"/>
      <c r="C58" s="135"/>
      <c r="D58" s="135">
        <f>'将来負担比率（分子）の構造'!I$49</f>
        <v>1732</v>
      </c>
      <c r="E58" s="135"/>
      <c r="F58" s="135"/>
      <c r="G58" s="135">
        <f>'将来負担比率（分子）の構造'!J$49</f>
        <v>1878</v>
      </c>
      <c r="H58" s="135"/>
      <c r="I58" s="135"/>
      <c r="J58" s="135">
        <f>'将来負担比率（分子）の構造'!K$49</f>
        <v>2079</v>
      </c>
      <c r="K58" s="135"/>
      <c r="L58" s="135"/>
      <c r="M58" s="135">
        <f>'将来負担比率（分子）の構造'!L$49</f>
        <v>2167</v>
      </c>
      <c r="N58" s="135"/>
      <c r="O58" s="135"/>
      <c r="P58" s="135">
        <f>'将来負担比率（分子）の構造'!M$49</f>
        <v>2474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2998</v>
      </c>
      <c r="C62" s="135"/>
      <c r="D62" s="135"/>
      <c r="E62" s="135">
        <f>'将来負担比率（分子）の構造'!J$45</f>
        <v>3047</v>
      </c>
      <c r="F62" s="135"/>
      <c r="G62" s="135"/>
      <c r="H62" s="135">
        <f>'将来負担比率（分子）の構造'!K$45</f>
        <v>3011</v>
      </c>
      <c r="I62" s="135"/>
      <c r="J62" s="135"/>
      <c r="K62" s="135">
        <f>'将来負担比率（分子）の構造'!L$45</f>
        <v>2979</v>
      </c>
      <c r="L62" s="135"/>
      <c r="M62" s="135"/>
      <c r="N62" s="135">
        <f>'将来負担比率（分子）の構造'!M$45</f>
        <v>2882</v>
      </c>
      <c r="O62" s="135"/>
      <c r="P62" s="135"/>
    </row>
    <row r="63" spans="1:16">
      <c r="A63" s="135" t="s">
        <v>28</v>
      </c>
      <c r="B63" s="135">
        <f>'将来負担比率（分子）の構造'!I$44</f>
        <v>1041</v>
      </c>
      <c r="C63" s="135"/>
      <c r="D63" s="135"/>
      <c r="E63" s="135">
        <f>'将来負担比率（分子）の構造'!J$44</f>
        <v>943</v>
      </c>
      <c r="F63" s="135"/>
      <c r="G63" s="135"/>
      <c r="H63" s="135">
        <f>'将来負担比率（分子）の構造'!K$44</f>
        <v>831</v>
      </c>
      <c r="I63" s="135"/>
      <c r="J63" s="135"/>
      <c r="K63" s="135">
        <f>'将来負担比率（分子）の構造'!L$44</f>
        <v>877</v>
      </c>
      <c r="L63" s="135"/>
      <c r="M63" s="135"/>
      <c r="N63" s="135">
        <f>'将来負担比率（分子）の構造'!M$44</f>
        <v>846</v>
      </c>
      <c r="O63" s="135"/>
      <c r="P63" s="135"/>
    </row>
    <row r="64" spans="1:16">
      <c r="A64" s="135" t="s">
        <v>27</v>
      </c>
      <c r="B64" s="135">
        <f>'将来負担比率（分子）の構造'!I$43</f>
        <v>5631</v>
      </c>
      <c r="C64" s="135"/>
      <c r="D64" s="135"/>
      <c r="E64" s="135">
        <f>'将来負担比率（分子）の構造'!J$43</f>
        <v>5735</v>
      </c>
      <c r="F64" s="135"/>
      <c r="G64" s="135"/>
      <c r="H64" s="135">
        <f>'将来負担比率（分子）の構造'!K$43</f>
        <v>5191</v>
      </c>
      <c r="I64" s="135"/>
      <c r="J64" s="135"/>
      <c r="K64" s="135">
        <f>'将来負担比率（分子）の構造'!L$43</f>
        <v>4943</v>
      </c>
      <c r="L64" s="135"/>
      <c r="M64" s="135"/>
      <c r="N64" s="135">
        <f>'将来負担比率（分子）の構造'!M$43</f>
        <v>4730</v>
      </c>
      <c r="O64" s="135"/>
      <c r="P64" s="135"/>
    </row>
    <row r="65" spans="1:16">
      <c r="A65" s="135" t="s">
        <v>26</v>
      </c>
      <c r="B65" s="135">
        <f>'将来負担比率（分子）の構造'!I$42</f>
        <v>21</v>
      </c>
      <c r="C65" s="135"/>
      <c r="D65" s="135"/>
      <c r="E65" s="135">
        <f>'将来負担比率（分子）の構造'!J$42</f>
        <v>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7810</v>
      </c>
      <c r="C66" s="135"/>
      <c r="D66" s="135"/>
      <c r="E66" s="135">
        <f>'将来負担比率（分子）の構造'!J$41</f>
        <v>7469</v>
      </c>
      <c r="F66" s="135"/>
      <c r="G66" s="135"/>
      <c r="H66" s="135">
        <f>'将来負担比率（分子）の構造'!K$41</f>
        <v>7973</v>
      </c>
      <c r="I66" s="135"/>
      <c r="J66" s="135"/>
      <c r="K66" s="135">
        <f>'将来負担比率（分子）の構造'!L$41</f>
        <v>7773</v>
      </c>
      <c r="L66" s="135"/>
      <c r="M66" s="135"/>
      <c r="N66" s="135">
        <f>'将来負担比率（分子）の構造'!M$41</f>
        <v>8502</v>
      </c>
      <c r="O66" s="135"/>
      <c r="P66" s="135"/>
    </row>
    <row r="67" spans="1:16">
      <c r="A67" s="135" t="s">
        <v>63</v>
      </c>
      <c r="B67" s="135" t="e">
        <f>NA()</f>
        <v>#N/A</v>
      </c>
      <c r="C67" s="135">
        <f>IF(ISNUMBER('将来負担比率（分子）の構造'!I$52), IF('将来負担比率（分子）の構造'!I$52 &lt; 0, 0, '将来負担比率（分子）の構造'!I$52), NA())</f>
        <v>4072</v>
      </c>
      <c r="D67" s="135" t="e">
        <f>NA()</f>
        <v>#N/A</v>
      </c>
      <c r="E67" s="135" t="e">
        <f>NA()</f>
        <v>#N/A</v>
      </c>
      <c r="F67" s="135">
        <f>IF(ISNUMBER('将来負担比率（分子）の構造'!J$52), IF('将来負担比率（分子）の構造'!J$52 &lt; 0, 0, '将来負担比率（分子）の構造'!J$52), NA())</f>
        <v>3665</v>
      </c>
      <c r="G67" s="135" t="e">
        <f>NA()</f>
        <v>#N/A</v>
      </c>
      <c r="H67" s="135" t="e">
        <f>NA()</f>
        <v>#N/A</v>
      </c>
      <c r="I67" s="135">
        <f>IF(ISNUMBER('将来負担比率（分子）の構造'!K$52), IF('将来負担比率（分子）の構造'!K$52 &lt; 0, 0, '将来負担比率（分子）の構造'!K$52), NA())</f>
        <v>3292</v>
      </c>
      <c r="J67" s="135" t="e">
        <f>NA()</f>
        <v>#N/A</v>
      </c>
      <c r="K67" s="135" t="e">
        <f>NA()</f>
        <v>#N/A</v>
      </c>
      <c r="L67" s="135">
        <f>IF(ISNUMBER('将来負担比率（分子）の構造'!L$52), IF('将来負担比率（分子）の構造'!L$52 &lt; 0, 0, '将来負担比率（分子）の構造'!L$52), NA())</f>
        <v>2777</v>
      </c>
      <c r="M67" s="135" t="e">
        <f>NA()</f>
        <v>#N/A</v>
      </c>
      <c r="N67" s="135" t="e">
        <f>NA()</f>
        <v>#N/A</v>
      </c>
      <c r="O67" s="135">
        <f>IF(ISNUMBER('将来負担比率（分子）の構造'!M$52), IF('将来負担比率（分子）の構造'!M$52 &lt; 0, 0, '将来負担比率（分子）の構造'!M$52), NA())</f>
        <v>3069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2954957</v>
      </c>
      <c r="S5" s="639"/>
      <c r="T5" s="639"/>
      <c r="U5" s="639"/>
      <c r="V5" s="639"/>
      <c r="W5" s="639"/>
      <c r="X5" s="639"/>
      <c r="Y5" s="686"/>
      <c r="Z5" s="699">
        <v>25.8</v>
      </c>
      <c r="AA5" s="699"/>
      <c r="AB5" s="699"/>
      <c r="AC5" s="699"/>
      <c r="AD5" s="700">
        <v>2781278</v>
      </c>
      <c r="AE5" s="700"/>
      <c r="AF5" s="700"/>
      <c r="AG5" s="700"/>
      <c r="AH5" s="700"/>
      <c r="AI5" s="700"/>
      <c r="AJ5" s="700"/>
      <c r="AK5" s="700"/>
      <c r="AL5" s="687">
        <v>46.1</v>
      </c>
      <c r="AM5" s="656"/>
      <c r="AN5" s="656"/>
      <c r="AO5" s="688"/>
      <c r="AP5" s="675" t="s">
        <v>206</v>
      </c>
      <c r="AQ5" s="676"/>
      <c r="AR5" s="676"/>
      <c r="AS5" s="676"/>
      <c r="AT5" s="676"/>
      <c r="AU5" s="676"/>
      <c r="AV5" s="676"/>
      <c r="AW5" s="676"/>
      <c r="AX5" s="676"/>
      <c r="AY5" s="676"/>
      <c r="AZ5" s="676"/>
      <c r="BA5" s="676"/>
      <c r="BB5" s="676"/>
      <c r="BC5" s="676"/>
      <c r="BD5" s="676"/>
      <c r="BE5" s="676"/>
      <c r="BF5" s="677"/>
      <c r="BG5" s="588">
        <v>2698147</v>
      </c>
      <c r="BH5" s="589"/>
      <c r="BI5" s="589"/>
      <c r="BJ5" s="589"/>
      <c r="BK5" s="589"/>
      <c r="BL5" s="589"/>
      <c r="BM5" s="589"/>
      <c r="BN5" s="590"/>
      <c r="BO5" s="641">
        <v>91.3</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67423</v>
      </c>
      <c r="S6" s="589"/>
      <c r="T6" s="589"/>
      <c r="U6" s="589"/>
      <c r="V6" s="589"/>
      <c r="W6" s="589"/>
      <c r="X6" s="589"/>
      <c r="Y6" s="590"/>
      <c r="Z6" s="641">
        <v>0.6</v>
      </c>
      <c r="AA6" s="641"/>
      <c r="AB6" s="641"/>
      <c r="AC6" s="641"/>
      <c r="AD6" s="642">
        <v>67423</v>
      </c>
      <c r="AE6" s="642"/>
      <c r="AF6" s="642"/>
      <c r="AG6" s="642"/>
      <c r="AH6" s="642"/>
      <c r="AI6" s="642"/>
      <c r="AJ6" s="642"/>
      <c r="AK6" s="642"/>
      <c r="AL6" s="611">
        <v>1.1000000000000001</v>
      </c>
      <c r="AM6" s="643"/>
      <c r="AN6" s="643"/>
      <c r="AO6" s="644"/>
      <c r="AP6" s="585" t="s">
        <v>212</v>
      </c>
      <c r="AQ6" s="586"/>
      <c r="AR6" s="586"/>
      <c r="AS6" s="586"/>
      <c r="AT6" s="586"/>
      <c r="AU6" s="586"/>
      <c r="AV6" s="586"/>
      <c r="AW6" s="586"/>
      <c r="AX6" s="586"/>
      <c r="AY6" s="586"/>
      <c r="AZ6" s="586"/>
      <c r="BA6" s="586"/>
      <c r="BB6" s="586"/>
      <c r="BC6" s="586"/>
      <c r="BD6" s="586"/>
      <c r="BE6" s="586"/>
      <c r="BF6" s="587"/>
      <c r="BG6" s="588">
        <v>2698147</v>
      </c>
      <c r="BH6" s="589"/>
      <c r="BI6" s="589"/>
      <c r="BJ6" s="589"/>
      <c r="BK6" s="589"/>
      <c r="BL6" s="589"/>
      <c r="BM6" s="589"/>
      <c r="BN6" s="590"/>
      <c r="BO6" s="641">
        <v>91.3</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120210</v>
      </c>
      <c r="CS6" s="589"/>
      <c r="CT6" s="589"/>
      <c r="CU6" s="589"/>
      <c r="CV6" s="589"/>
      <c r="CW6" s="589"/>
      <c r="CX6" s="589"/>
      <c r="CY6" s="590"/>
      <c r="CZ6" s="641">
        <v>1.1000000000000001</v>
      </c>
      <c r="DA6" s="641"/>
      <c r="DB6" s="641"/>
      <c r="DC6" s="641"/>
      <c r="DD6" s="594" t="s">
        <v>207</v>
      </c>
      <c r="DE6" s="589"/>
      <c r="DF6" s="589"/>
      <c r="DG6" s="589"/>
      <c r="DH6" s="589"/>
      <c r="DI6" s="589"/>
      <c r="DJ6" s="589"/>
      <c r="DK6" s="589"/>
      <c r="DL6" s="589"/>
      <c r="DM6" s="589"/>
      <c r="DN6" s="589"/>
      <c r="DO6" s="589"/>
      <c r="DP6" s="590"/>
      <c r="DQ6" s="594">
        <v>120210</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4777</v>
      </c>
      <c r="S7" s="589"/>
      <c r="T7" s="589"/>
      <c r="U7" s="589"/>
      <c r="V7" s="589"/>
      <c r="W7" s="589"/>
      <c r="X7" s="589"/>
      <c r="Y7" s="590"/>
      <c r="Z7" s="641">
        <v>0</v>
      </c>
      <c r="AA7" s="641"/>
      <c r="AB7" s="641"/>
      <c r="AC7" s="641"/>
      <c r="AD7" s="642">
        <v>4777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1043433</v>
      </c>
      <c r="BH7" s="589"/>
      <c r="BI7" s="589"/>
      <c r="BJ7" s="589"/>
      <c r="BK7" s="589"/>
      <c r="BL7" s="589"/>
      <c r="BM7" s="589"/>
      <c r="BN7" s="590"/>
      <c r="BO7" s="641">
        <v>35.299999999999997</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1647670</v>
      </c>
      <c r="CS7" s="589"/>
      <c r="CT7" s="589"/>
      <c r="CU7" s="589"/>
      <c r="CV7" s="589"/>
      <c r="CW7" s="589"/>
      <c r="CX7" s="589"/>
      <c r="CY7" s="590"/>
      <c r="CZ7" s="641">
        <v>15.4</v>
      </c>
      <c r="DA7" s="641"/>
      <c r="DB7" s="641"/>
      <c r="DC7" s="641"/>
      <c r="DD7" s="594">
        <v>8131</v>
      </c>
      <c r="DE7" s="589"/>
      <c r="DF7" s="589"/>
      <c r="DG7" s="589"/>
      <c r="DH7" s="589"/>
      <c r="DI7" s="589"/>
      <c r="DJ7" s="589"/>
      <c r="DK7" s="589"/>
      <c r="DL7" s="589"/>
      <c r="DM7" s="589"/>
      <c r="DN7" s="589"/>
      <c r="DO7" s="589"/>
      <c r="DP7" s="590"/>
      <c r="DQ7" s="594">
        <v>1473682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13313</v>
      </c>
      <c r="S8" s="589"/>
      <c r="T8" s="589"/>
      <c r="U8" s="589"/>
      <c r="V8" s="589"/>
      <c r="W8" s="589"/>
      <c r="X8" s="589"/>
      <c r="Y8" s="590"/>
      <c r="Z8" s="641">
        <v>0.1</v>
      </c>
      <c r="AA8" s="641"/>
      <c r="AB8" s="641"/>
      <c r="AC8" s="641"/>
      <c r="AD8" s="642">
        <v>13313</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42209</v>
      </c>
      <c r="BH8" s="589"/>
      <c r="BI8" s="589"/>
      <c r="BJ8" s="589"/>
      <c r="BK8" s="589"/>
      <c r="BL8" s="589"/>
      <c r="BM8" s="589"/>
      <c r="BN8" s="590"/>
      <c r="BO8" s="641">
        <v>1.4</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3472888</v>
      </c>
      <c r="CS8" s="589"/>
      <c r="CT8" s="589"/>
      <c r="CU8" s="589"/>
      <c r="CV8" s="589"/>
      <c r="CW8" s="589"/>
      <c r="CX8" s="589"/>
      <c r="CY8" s="590"/>
      <c r="CZ8" s="641">
        <v>32.5</v>
      </c>
      <c r="DA8" s="641"/>
      <c r="DB8" s="641"/>
      <c r="DC8" s="641"/>
      <c r="DD8" s="594">
        <v>14084</v>
      </c>
      <c r="DE8" s="589"/>
      <c r="DF8" s="589"/>
      <c r="DG8" s="589"/>
      <c r="DH8" s="589"/>
      <c r="DI8" s="589"/>
      <c r="DJ8" s="589"/>
      <c r="DK8" s="589"/>
      <c r="DL8" s="589"/>
      <c r="DM8" s="589"/>
      <c r="DN8" s="589"/>
      <c r="DO8" s="589"/>
      <c r="DP8" s="590"/>
      <c r="DQ8" s="594">
        <v>1834470</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14056</v>
      </c>
      <c r="S9" s="589"/>
      <c r="T9" s="589"/>
      <c r="U9" s="589"/>
      <c r="V9" s="589"/>
      <c r="W9" s="589"/>
      <c r="X9" s="589"/>
      <c r="Y9" s="590"/>
      <c r="Z9" s="641">
        <v>0.1</v>
      </c>
      <c r="AA9" s="641"/>
      <c r="AB9" s="641"/>
      <c r="AC9" s="641"/>
      <c r="AD9" s="642">
        <v>14056</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856875</v>
      </c>
      <c r="BH9" s="589"/>
      <c r="BI9" s="589"/>
      <c r="BJ9" s="589"/>
      <c r="BK9" s="589"/>
      <c r="BL9" s="589"/>
      <c r="BM9" s="589"/>
      <c r="BN9" s="590"/>
      <c r="BO9" s="641">
        <v>29</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888541</v>
      </c>
      <c r="CS9" s="589"/>
      <c r="CT9" s="589"/>
      <c r="CU9" s="589"/>
      <c r="CV9" s="589"/>
      <c r="CW9" s="589"/>
      <c r="CX9" s="589"/>
      <c r="CY9" s="590"/>
      <c r="CZ9" s="641">
        <v>8.3000000000000007</v>
      </c>
      <c r="DA9" s="641"/>
      <c r="DB9" s="641"/>
      <c r="DC9" s="641"/>
      <c r="DD9" s="594">
        <v>47300</v>
      </c>
      <c r="DE9" s="589"/>
      <c r="DF9" s="589"/>
      <c r="DG9" s="589"/>
      <c r="DH9" s="589"/>
      <c r="DI9" s="589"/>
      <c r="DJ9" s="589"/>
      <c r="DK9" s="589"/>
      <c r="DL9" s="589"/>
      <c r="DM9" s="589"/>
      <c r="DN9" s="589"/>
      <c r="DO9" s="589"/>
      <c r="DP9" s="590"/>
      <c r="DQ9" s="594">
        <v>769376</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518884</v>
      </c>
      <c r="S10" s="589"/>
      <c r="T10" s="589"/>
      <c r="U10" s="589"/>
      <c r="V10" s="589"/>
      <c r="W10" s="589"/>
      <c r="X10" s="589"/>
      <c r="Y10" s="590"/>
      <c r="Z10" s="641">
        <v>4.5</v>
      </c>
      <c r="AA10" s="641"/>
      <c r="AB10" s="641"/>
      <c r="AC10" s="641"/>
      <c r="AD10" s="642">
        <v>518884</v>
      </c>
      <c r="AE10" s="642"/>
      <c r="AF10" s="642"/>
      <c r="AG10" s="642"/>
      <c r="AH10" s="642"/>
      <c r="AI10" s="642"/>
      <c r="AJ10" s="642"/>
      <c r="AK10" s="642"/>
      <c r="AL10" s="611">
        <v>8.6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79931</v>
      </c>
      <c r="BH10" s="589"/>
      <c r="BI10" s="589"/>
      <c r="BJ10" s="589"/>
      <c r="BK10" s="589"/>
      <c r="BL10" s="589"/>
      <c r="BM10" s="589"/>
      <c r="BN10" s="590"/>
      <c r="BO10" s="641">
        <v>2.7</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322</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322</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724</v>
      </c>
      <c r="S11" s="589"/>
      <c r="T11" s="589"/>
      <c r="U11" s="589"/>
      <c r="V11" s="589"/>
      <c r="W11" s="589"/>
      <c r="X11" s="589"/>
      <c r="Y11" s="590"/>
      <c r="Z11" s="641">
        <v>0</v>
      </c>
      <c r="AA11" s="641"/>
      <c r="AB11" s="641"/>
      <c r="AC11" s="641"/>
      <c r="AD11" s="642">
        <v>724</v>
      </c>
      <c r="AE11" s="642"/>
      <c r="AF11" s="642"/>
      <c r="AG11" s="642"/>
      <c r="AH11" s="642"/>
      <c r="AI11" s="642"/>
      <c r="AJ11" s="642"/>
      <c r="AK11" s="642"/>
      <c r="AL11" s="611">
        <v>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64418</v>
      </c>
      <c r="BH11" s="589"/>
      <c r="BI11" s="589"/>
      <c r="BJ11" s="589"/>
      <c r="BK11" s="589"/>
      <c r="BL11" s="589"/>
      <c r="BM11" s="589"/>
      <c r="BN11" s="590"/>
      <c r="BO11" s="641">
        <v>2.2000000000000002</v>
      </c>
      <c r="BP11" s="641"/>
      <c r="BQ11" s="641"/>
      <c r="BR11" s="641"/>
      <c r="BS11" s="594" t="s">
        <v>109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190936</v>
      </c>
      <c r="CS11" s="589"/>
      <c r="CT11" s="589"/>
      <c r="CU11" s="589"/>
      <c r="CV11" s="589"/>
      <c r="CW11" s="589"/>
      <c r="CX11" s="589"/>
      <c r="CY11" s="590"/>
      <c r="CZ11" s="641">
        <v>1.8</v>
      </c>
      <c r="DA11" s="641"/>
      <c r="DB11" s="641"/>
      <c r="DC11" s="641"/>
      <c r="DD11" s="594">
        <v>34410</v>
      </c>
      <c r="DE11" s="589"/>
      <c r="DF11" s="589"/>
      <c r="DG11" s="589"/>
      <c r="DH11" s="589"/>
      <c r="DI11" s="589"/>
      <c r="DJ11" s="589"/>
      <c r="DK11" s="589"/>
      <c r="DL11" s="589"/>
      <c r="DM11" s="589"/>
      <c r="DN11" s="589"/>
      <c r="DO11" s="589"/>
      <c r="DP11" s="590"/>
      <c r="DQ11" s="594">
        <v>146095</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1392605</v>
      </c>
      <c r="BH12" s="589"/>
      <c r="BI12" s="589"/>
      <c r="BJ12" s="589"/>
      <c r="BK12" s="589"/>
      <c r="BL12" s="589"/>
      <c r="BM12" s="589"/>
      <c r="BN12" s="590"/>
      <c r="BO12" s="641">
        <v>47.1</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292691</v>
      </c>
      <c r="CS12" s="589"/>
      <c r="CT12" s="589"/>
      <c r="CU12" s="589"/>
      <c r="CV12" s="589"/>
      <c r="CW12" s="589"/>
      <c r="CX12" s="589"/>
      <c r="CY12" s="590"/>
      <c r="CZ12" s="641">
        <v>2.7</v>
      </c>
      <c r="DA12" s="641"/>
      <c r="DB12" s="641"/>
      <c r="DC12" s="641"/>
      <c r="DD12" s="594">
        <v>16791</v>
      </c>
      <c r="DE12" s="589"/>
      <c r="DF12" s="589"/>
      <c r="DG12" s="589"/>
      <c r="DH12" s="589"/>
      <c r="DI12" s="589"/>
      <c r="DJ12" s="589"/>
      <c r="DK12" s="589"/>
      <c r="DL12" s="589"/>
      <c r="DM12" s="589"/>
      <c r="DN12" s="589"/>
      <c r="DO12" s="589"/>
      <c r="DP12" s="590"/>
      <c r="DQ12" s="594">
        <v>199805</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17307</v>
      </c>
      <c r="S13" s="589"/>
      <c r="T13" s="589"/>
      <c r="U13" s="589"/>
      <c r="V13" s="589"/>
      <c r="W13" s="589"/>
      <c r="X13" s="589"/>
      <c r="Y13" s="590"/>
      <c r="Z13" s="641">
        <v>0.2</v>
      </c>
      <c r="AA13" s="641"/>
      <c r="AB13" s="641"/>
      <c r="AC13" s="641"/>
      <c r="AD13" s="642">
        <v>17307</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1387071</v>
      </c>
      <c r="BH13" s="589"/>
      <c r="BI13" s="589"/>
      <c r="BJ13" s="589"/>
      <c r="BK13" s="589"/>
      <c r="BL13" s="589"/>
      <c r="BM13" s="589"/>
      <c r="BN13" s="590"/>
      <c r="BO13" s="641">
        <v>46.9</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1056893</v>
      </c>
      <c r="CS13" s="589"/>
      <c r="CT13" s="589"/>
      <c r="CU13" s="589"/>
      <c r="CV13" s="589"/>
      <c r="CW13" s="589"/>
      <c r="CX13" s="589"/>
      <c r="CY13" s="590"/>
      <c r="CZ13" s="641">
        <v>9.9</v>
      </c>
      <c r="DA13" s="641"/>
      <c r="DB13" s="641"/>
      <c r="DC13" s="641"/>
      <c r="DD13" s="594">
        <v>217204</v>
      </c>
      <c r="DE13" s="589"/>
      <c r="DF13" s="589"/>
      <c r="DG13" s="589"/>
      <c r="DH13" s="589"/>
      <c r="DI13" s="589"/>
      <c r="DJ13" s="589"/>
      <c r="DK13" s="589"/>
      <c r="DL13" s="589"/>
      <c r="DM13" s="589"/>
      <c r="DN13" s="589"/>
      <c r="DO13" s="589"/>
      <c r="DP13" s="590"/>
      <c r="DQ13" s="594">
        <v>894478</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55132</v>
      </c>
      <c r="BH14" s="589"/>
      <c r="BI14" s="589"/>
      <c r="BJ14" s="589"/>
      <c r="BK14" s="589"/>
      <c r="BL14" s="589"/>
      <c r="BM14" s="589"/>
      <c r="BN14" s="590"/>
      <c r="BO14" s="641">
        <v>1.9</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676898</v>
      </c>
      <c r="CS14" s="589"/>
      <c r="CT14" s="589"/>
      <c r="CU14" s="589"/>
      <c r="CV14" s="589"/>
      <c r="CW14" s="589"/>
      <c r="CX14" s="589"/>
      <c r="CY14" s="590"/>
      <c r="CZ14" s="641">
        <v>6.3</v>
      </c>
      <c r="DA14" s="641"/>
      <c r="DB14" s="641"/>
      <c r="DC14" s="641"/>
      <c r="DD14" s="594">
        <v>149775</v>
      </c>
      <c r="DE14" s="589"/>
      <c r="DF14" s="589"/>
      <c r="DG14" s="589"/>
      <c r="DH14" s="589"/>
      <c r="DI14" s="589"/>
      <c r="DJ14" s="589"/>
      <c r="DK14" s="589"/>
      <c r="DL14" s="589"/>
      <c r="DM14" s="589"/>
      <c r="DN14" s="589"/>
      <c r="DO14" s="589"/>
      <c r="DP14" s="590"/>
      <c r="DQ14" s="594">
        <v>501296</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6258</v>
      </c>
      <c r="S15" s="589"/>
      <c r="T15" s="589"/>
      <c r="U15" s="589"/>
      <c r="V15" s="589"/>
      <c r="W15" s="589"/>
      <c r="X15" s="589"/>
      <c r="Y15" s="590"/>
      <c r="Z15" s="641">
        <v>0.1</v>
      </c>
      <c r="AA15" s="641"/>
      <c r="AB15" s="641"/>
      <c r="AC15" s="641"/>
      <c r="AD15" s="642">
        <v>6258</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206977</v>
      </c>
      <c r="BH15" s="589"/>
      <c r="BI15" s="589"/>
      <c r="BJ15" s="589"/>
      <c r="BK15" s="589"/>
      <c r="BL15" s="589"/>
      <c r="BM15" s="589"/>
      <c r="BN15" s="590"/>
      <c r="BO15" s="641">
        <v>7</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1553471</v>
      </c>
      <c r="CS15" s="589"/>
      <c r="CT15" s="589"/>
      <c r="CU15" s="589"/>
      <c r="CV15" s="589"/>
      <c r="CW15" s="589"/>
      <c r="CX15" s="589"/>
      <c r="CY15" s="590"/>
      <c r="CZ15" s="641">
        <v>14.6</v>
      </c>
      <c r="DA15" s="641"/>
      <c r="DB15" s="641"/>
      <c r="DC15" s="641"/>
      <c r="DD15" s="594">
        <v>980801</v>
      </c>
      <c r="DE15" s="589"/>
      <c r="DF15" s="589"/>
      <c r="DG15" s="589"/>
      <c r="DH15" s="589"/>
      <c r="DI15" s="589"/>
      <c r="DJ15" s="589"/>
      <c r="DK15" s="589"/>
      <c r="DL15" s="589"/>
      <c r="DM15" s="589"/>
      <c r="DN15" s="589"/>
      <c r="DO15" s="589"/>
      <c r="DP15" s="590"/>
      <c r="DQ15" s="594">
        <v>532732</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2944398</v>
      </c>
      <c r="S16" s="589"/>
      <c r="T16" s="589"/>
      <c r="U16" s="589"/>
      <c r="V16" s="589"/>
      <c r="W16" s="589"/>
      <c r="X16" s="589"/>
      <c r="Y16" s="590"/>
      <c r="Z16" s="641">
        <v>25.7</v>
      </c>
      <c r="AA16" s="641"/>
      <c r="AB16" s="641"/>
      <c r="AC16" s="641"/>
      <c r="AD16" s="642">
        <v>2563585</v>
      </c>
      <c r="AE16" s="642"/>
      <c r="AF16" s="642"/>
      <c r="AG16" s="642"/>
      <c r="AH16" s="642"/>
      <c r="AI16" s="642"/>
      <c r="AJ16" s="642"/>
      <c r="AK16" s="642"/>
      <c r="AL16" s="611">
        <v>42.5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8563</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8563</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2563585</v>
      </c>
      <c r="S17" s="589"/>
      <c r="T17" s="589"/>
      <c r="U17" s="589"/>
      <c r="V17" s="589"/>
      <c r="W17" s="589"/>
      <c r="X17" s="589"/>
      <c r="Y17" s="590"/>
      <c r="Z17" s="641">
        <v>22.4</v>
      </c>
      <c r="AA17" s="641"/>
      <c r="AB17" s="641"/>
      <c r="AC17" s="641"/>
      <c r="AD17" s="642">
        <v>2563585</v>
      </c>
      <c r="AE17" s="642"/>
      <c r="AF17" s="642"/>
      <c r="AG17" s="642"/>
      <c r="AH17" s="642"/>
      <c r="AI17" s="642"/>
      <c r="AJ17" s="642"/>
      <c r="AK17" s="642"/>
      <c r="AL17" s="611">
        <v>42.5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766351</v>
      </c>
      <c r="CS17" s="589"/>
      <c r="CT17" s="589"/>
      <c r="CU17" s="589"/>
      <c r="CV17" s="589"/>
      <c r="CW17" s="589"/>
      <c r="CX17" s="589"/>
      <c r="CY17" s="590"/>
      <c r="CZ17" s="641">
        <v>7.2</v>
      </c>
      <c r="DA17" s="641"/>
      <c r="DB17" s="641"/>
      <c r="DC17" s="641"/>
      <c r="DD17" s="594" t="s">
        <v>109</v>
      </c>
      <c r="DE17" s="589"/>
      <c r="DF17" s="589"/>
      <c r="DG17" s="589"/>
      <c r="DH17" s="589"/>
      <c r="DI17" s="589"/>
      <c r="DJ17" s="589"/>
      <c r="DK17" s="589"/>
      <c r="DL17" s="589"/>
      <c r="DM17" s="589"/>
      <c r="DN17" s="589"/>
      <c r="DO17" s="589"/>
      <c r="DP17" s="590"/>
      <c r="DQ17" s="594">
        <v>765999</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380813</v>
      </c>
      <c r="S18" s="589"/>
      <c r="T18" s="589"/>
      <c r="U18" s="589"/>
      <c r="V18" s="589"/>
      <c r="W18" s="589"/>
      <c r="X18" s="589"/>
      <c r="Y18" s="590"/>
      <c r="Z18" s="641">
        <v>3.3</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256810</v>
      </c>
      <c r="BH19" s="589"/>
      <c r="BI19" s="589"/>
      <c r="BJ19" s="589"/>
      <c r="BK19" s="589"/>
      <c r="BL19" s="589"/>
      <c r="BM19" s="589"/>
      <c r="BN19" s="590"/>
      <c r="BO19" s="641">
        <v>8.6999999999999993</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6542097</v>
      </c>
      <c r="S20" s="589"/>
      <c r="T20" s="589"/>
      <c r="U20" s="589"/>
      <c r="V20" s="589"/>
      <c r="W20" s="589"/>
      <c r="X20" s="589"/>
      <c r="Y20" s="590"/>
      <c r="Z20" s="641">
        <v>57.1</v>
      </c>
      <c r="AA20" s="641"/>
      <c r="AB20" s="641"/>
      <c r="AC20" s="641"/>
      <c r="AD20" s="642">
        <v>5987605</v>
      </c>
      <c r="AE20" s="642"/>
      <c r="AF20" s="642"/>
      <c r="AG20" s="642"/>
      <c r="AH20" s="642"/>
      <c r="AI20" s="642"/>
      <c r="AJ20" s="642"/>
      <c r="AK20" s="642"/>
      <c r="AL20" s="611">
        <v>99.3</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256810</v>
      </c>
      <c r="BH20" s="589"/>
      <c r="BI20" s="589"/>
      <c r="BJ20" s="589"/>
      <c r="BK20" s="589"/>
      <c r="BL20" s="589"/>
      <c r="BM20" s="589"/>
      <c r="BN20" s="590"/>
      <c r="BO20" s="641">
        <v>8.6999999999999993</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10675434</v>
      </c>
      <c r="CS20" s="589"/>
      <c r="CT20" s="589"/>
      <c r="CU20" s="589"/>
      <c r="CV20" s="589"/>
      <c r="CW20" s="589"/>
      <c r="CX20" s="589"/>
      <c r="CY20" s="590"/>
      <c r="CZ20" s="641">
        <v>100</v>
      </c>
      <c r="DA20" s="641"/>
      <c r="DB20" s="641"/>
      <c r="DC20" s="641"/>
      <c r="DD20" s="594">
        <v>1468496</v>
      </c>
      <c r="DE20" s="589"/>
      <c r="DF20" s="589"/>
      <c r="DG20" s="589"/>
      <c r="DH20" s="589"/>
      <c r="DI20" s="589"/>
      <c r="DJ20" s="589"/>
      <c r="DK20" s="589"/>
      <c r="DL20" s="589"/>
      <c r="DM20" s="589"/>
      <c r="DN20" s="589"/>
      <c r="DO20" s="589"/>
      <c r="DP20" s="590"/>
      <c r="DQ20" s="594">
        <v>7247028</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3077</v>
      </c>
      <c r="S21" s="589"/>
      <c r="T21" s="589"/>
      <c r="U21" s="589"/>
      <c r="V21" s="589"/>
      <c r="W21" s="589"/>
      <c r="X21" s="589"/>
      <c r="Y21" s="590"/>
      <c r="Z21" s="641">
        <v>0</v>
      </c>
      <c r="AA21" s="641"/>
      <c r="AB21" s="641"/>
      <c r="AC21" s="641"/>
      <c r="AD21" s="642">
        <v>3077</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83131</v>
      </c>
      <c r="BH21" s="589"/>
      <c r="BI21" s="589"/>
      <c r="BJ21" s="589"/>
      <c r="BK21" s="589"/>
      <c r="BL21" s="589"/>
      <c r="BM21" s="589"/>
      <c r="BN21" s="590"/>
      <c r="BO21" s="641">
        <v>2.8</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82192</v>
      </c>
      <c r="S22" s="589"/>
      <c r="T22" s="589"/>
      <c r="U22" s="589"/>
      <c r="V22" s="589"/>
      <c r="W22" s="589"/>
      <c r="X22" s="589"/>
      <c r="Y22" s="590"/>
      <c r="Z22" s="641">
        <v>0.7</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101050</v>
      </c>
      <c r="S23" s="589"/>
      <c r="T23" s="589"/>
      <c r="U23" s="589"/>
      <c r="V23" s="589"/>
      <c r="W23" s="589"/>
      <c r="X23" s="589"/>
      <c r="Y23" s="590"/>
      <c r="Z23" s="641">
        <v>0.9</v>
      </c>
      <c r="AA23" s="641"/>
      <c r="AB23" s="641"/>
      <c r="AC23" s="641"/>
      <c r="AD23" s="642">
        <v>22839</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173679</v>
      </c>
      <c r="BH23" s="589"/>
      <c r="BI23" s="589"/>
      <c r="BJ23" s="589"/>
      <c r="BK23" s="589"/>
      <c r="BL23" s="589"/>
      <c r="BM23" s="589"/>
      <c r="BN23" s="590"/>
      <c r="BO23" s="641">
        <v>5.9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87870</v>
      </c>
      <c r="S24" s="589"/>
      <c r="T24" s="589"/>
      <c r="U24" s="589"/>
      <c r="V24" s="589"/>
      <c r="W24" s="589"/>
      <c r="X24" s="589"/>
      <c r="Y24" s="590"/>
      <c r="Z24" s="641">
        <v>0.8</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4362635</v>
      </c>
      <c r="CS24" s="639"/>
      <c r="CT24" s="639"/>
      <c r="CU24" s="639"/>
      <c r="CV24" s="639"/>
      <c r="CW24" s="639"/>
      <c r="CX24" s="639"/>
      <c r="CY24" s="686"/>
      <c r="CZ24" s="690">
        <v>40.9</v>
      </c>
      <c r="DA24" s="691"/>
      <c r="DB24" s="691"/>
      <c r="DC24" s="692"/>
      <c r="DD24" s="685">
        <v>2887756</v>
      </c>
      <c r="DE24" s="639"/>
      <c r="DF24" s="639"/>
      <c r="DG24" s="639"/>
      <c r="DH24" s="639"/>
      <c r="DI24" s="639"/>
      <c r="DJ24" s="639"/>
      <c r="DK24" s="686"/>
      <c r="DL24" s="685">
        <v>2755561</v>
      </c>
      <c r="DM24" s="639"/>
      <c r="DN24" s="639"/>
      <c r="DO24" s="639"/>
      <c r="DP24" s="639"/>
      <c r="DQ24" s="639"/>
      <c r="DR24" s="639"/>
      <c r="DS24" s="639"/>
      <c r="DT24" s="639"/>
      <c r="DU24" s="639"/>
      <c r="DV24" s="686"/>
      <c r="DW24" s="687">
        <v>42.5</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1408703</v>
      </c>
      <c r="S25" s="589"/>
      <c r="T25" s="589"/>
      <c r="U25" s="589"/>
      <c r="V25" s="589"/>
      <c r="W25" s="589"/>
      <c r="X25" s="589"/>
      <c r="Y25" s="590"/>
      <c r="Z25" s="641">
        <v>12.3</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1683753</v>
      </c>
      <c r="CS25" s="607"/>
      <c r="CT25" s="607"/>
      <c r="CU25" s="607"/>
      <c r="CV25" s="607"/>
      <c r="CW25" s="607"/>
      <c r="CX25" s="607"/>
      <c r="CY25" s="608"/>
      <c r="CZ25" s="591">
        <v>15.8</v>
      </c>
      <c r="DA25" s="609"/>
      <c r="DB25" s="609"/>
      <c r="DC25" s="610"/>
      <c r="DD25" s="594">
        <v>1525429</v>
      </c>
      <c r="DE25" s="607"/>
      <c r="DF25" s="607"/>
      <c r="DG25" s="607"/>
      <c r="DH25" s="607"/>
      <c r="DI25" s="607"/>
      <c r="DJ25" s="607"/>
      <c r="DK25" s="608"/>
      <c r="DL25" s="594">
        <v>1442119</v>
      </c>
      <c r="DM25" s="607"/>
      <c r="DN25" s="607"/>
      <c r="DO25" s="607"/>
      <c r="DP25" s="607"/>
      <c r="DQ25" s="607"/>
      <c r="DR25" s="607"/>
      <c r="DS25" s="607"/>
      <c r="DT25" s="607"/>
      <c r="DU25" s="607"/>
      <c r="DV25" s="608"/>
      <c r="DW25" s="611">
        <v>22.3</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1139894</v>
      </c>
      <c r="CS26" s="589"/>
      <c r="CT26" s="589"/>
      <c r="CU26" s="589"/>
      <c r="CV26" s="589"/>
      <c r="CW26" s="589"/>
      <c r="CX26" s="589"/>
      <c r="CY26" s="590"/>
      <c r="CZ26" s="591">
        <v>10.7</v>
      </c>
      <c r="DA26" s="609"/>
      <c r="DB26" s="609"/>
      <c r="DC26" s="610"/>
      <c r="DD26" s="594">
        <v>999597</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517416</v>
      </c>
      <c r="S27" s="589"/>
      <c r="T27" s="589"/>
      <c r="U27" s="589"/>
      <c r="V27" s="589"/>
      <c r="W27" s="589"/>
      <c r="X27" s="589"/>
      <c r="Y27" s="590"/>
      <c r="Z27" s="641">
        <v>4.5</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2954957</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1912580</v>
      </c>
      <c r="CS27" s="607"/>
      <c r="CT27" s="607"/>
      <c r="CU27" s="607"/>
      <c r="CV27" s="607"/>
      <c r="CW27" s="607"/>
      <c r="CX27" s="607"/>
      <c r="CY27" s="608"/>
      <c r="CZ27" s="591">
        <v>17.899999999999999</v>
      </c>
      <c r="DA27" s="609"/>
      <c r="DB27" s="609"/>
      <c r="DC27" s="610"/>
      <c r="DD27" s="594">
        <v>596377</v>
      </c>
      <c r="DE27" s="607"/>
      <c r="DF27" s="607"/>
      <c r="DG27" s="607"/>
      <c r="DH27" s="607"/>
      <c r="DI27" s="607"/>
      <c r="DJ27" s="607"/>
      <c r="DK27" s="608"/>
      <c r="DL27" s="594">
        <v>547492</v>
      </c>
      <c r="DM27" s="607"/>
      <c r="DN27" s="607"/>
      <c r="DO27" s="607"/>
      <c r="DP27" s="607"/>
      <c r="DQ27" s="607"/>
      <c r="DR27" s="607"/>
      <c r="DS27" s="607"/>
      <c r="DT27" s="607"/>
      <c r="DU27" s="607"/>
      <c r="DV27" s="608"/>
      <c r="DW27" s="611">
        <v>8.5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17759</v>
      </c>
      <c r="S28" s="589"/>
      <c r="T28" s="589"/>
      <c r="U28" s="589"/>
      <c r="V28" s="589"/>
      <c r="W28" s="589"/>
      <c r="X28" s="589"/>
      <c r="Y28" s="590"/>
      <c r="Z28" s="641">
        <v>0.2</v>
      </c>
      <c r="AA28" s="641"/>
      <c r="AB28" s="641"/>
      <c r="AC28" s="641"/>
      <c r="AD28" s="642">
        <v>13323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766302</v>
      </c>
      <c r="CS28" s="589"/>
      <c r="CT28" s="589"/>
      <c r="CU28" s="589"/>
      <c r="CV28" s="589"/>
      <c r="CW28" s="589"/>
      <c r="CX28" s="589"/>
      <c r="CY28" s="590"/>
      <c r="CZ28" s="591">
        <v>7.2</v>
      </c>
      <c r="DA28" s="609"/>
      <c r="DB28" s="609"/>
      <c r="DC28" s="610"/>
      <c r="DD28" s="594">
        <v>765950</v>
      </c>
      <c r="DE28" s="589"/>
      <c r="DF28" s="589"/>
      <c r="DG28" s="589"/>
      <c r="DH28" s="589"/>
      <c r="DI28" s="589"/>
      <c r="DJ28" s="589"/>
      <c r="DK28" s="590"/>
      <c r="DL28" s="594">
        <v>765950</v>
      </c>
      <c r="DM28" s="589"/>
      <c r="DN28" s="589"/>
      <c r="DO28" s="589"/>
      <c r="DP28" s="589"/>
      <c r="DQ28" s="589"/>
      <c r="DR28" s="589"/>
      <c r="DS28" s="589"/>
      <c r="DT28" s="589"/>
      <c r="DU28" s="589"/>
      <c r="DV28" s="590"/>
      <c r="DW28" s="611">
        <v>11.8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95550</v>
      </c>
      <c r="S29" s="589"/>
      <c r="T29" s="589"/>
      <c r="U29" s="589"/>
      <c r="V29" s="589"/>
      <c r="W29" s="589"/>
      <c r="X29" s="589"/>
      <c r="Y29" s="590"/>
      <c r="Z29" s="641">
        <v>0.8</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766302</v>
      </c>
      <c r="CS29" s="607"/>
      <c r="CT29" s="607"/>
      <c r="CU29" s="607"/>
      <c r="CV29" s="607"/>
      <c r="CW29" s="607"/>
      <c r="CX29" s="607"/>
      <c r="CY29" s="608"/>
      <c r="CZ29" s="591">
        <v>7.2</v>
      </c>
      <c r="DA29" s="609"/>
      <c r="DB29" s="609"/>
      <c r="DC29" s="610"/>
      <c r="DD29" s="594">
        <v>765950</v>
      </c>
      <c r="DE29" s="607"/>
      <c r="DF29" s="607"/>
      <c r="DG29" s="607"/>
      <c r="DH29" s="607"/>
      <c r="DI29" s="607"/>
      <c r="DJ29" s="607"/>
      <c r="DK29" s="608"/>
      <c r="DL29" s="594">
        <v>765950</v>
      </c>
      <c r="DM29" s="607"/>
      <c r="DN29" s="607"/>
      <c r="DO29" s="607"/>
      <c r="DP29" s="607"/>
      <c r="DQ29" s="607"/>
      <c r="DR29" s="607"/>
      <c r="DS29" s="607"/>
      <c r="DT29" s="607"/>
      <c r="DU29" s="607"/>
      <c r="DV29" s="608"/>
      <c r="DW29" s="611">
        <v>11.8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449451</v>
      </c>
      <c r="S30" s="589"/>
      <c r="T30" s="589"/>
      <c r="U30" s="589"/>
      <c r="V30" s="589"/>
      <c r="W30" s="589"/>
      <c r="X30" s="589"/>
      <c r="Y30" s="590"/>
      <c r="Z30" s="641">
        <v>3.9</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97.4</v>
      </c>
      <c r="BH30" s="655"/>
      <c r="BI30" s="655"/>
      <c r="BJ30" s="655"/>
      <c r="BK30" s="655"/>
      <c r="BL30" s="655"/>
      <c r="BM30" s="656">
        <v>89.8</v>
      </c>
      <c r="BN30" s="655"/>
      <c r="BO30" s="655"/>
      <c r="BP30" s="655"/>
      <c r="BQ30" s="657"/>
      <c r="BR30" s="654">
        <v>96.7</v>
      </c>
      <c r="BS30" s="655"/>
      <c r="BT30" s="655"/>
      <c r="BU30" s="655"/>
      <c r="BV30" s="655"/>
      <c r="BW30" s="655"/>
      <c r="BX30" s="656">
        <v>86.6</v>
      </c>
      <c r="BY30" s="655"/>
      <c r="BZ30" s="655"/>
      <c r="CA30" s="655"/>
      <c r="CB30" s="657"/>
      <c r="CD30" s="660"/>
      <c r="CE30" s="661"/>
      <c r="CF30" s="625" t="s">
        <v>290</v>
      </c>
      <c r="CG30" s="622"/>
      <c r="CH30" s="622"/>
      <c r="CI30" s="622"/>
      <c r="CJ30" s="622"/>
      <c r="CK30" s="622"/>
      <c r="CL30" s="622"/>
      <c r="CM30" s="622"/>
      <c r="CN30" s="622"/>
      <c r="CO30" s="622"/>
      <c r="CP30" s="622"/>
      <c r="CQ30" s="623"/>
      <c r="CR30" s="588">
        <v>679720</v>
      </c>
      <c r="CS30" s="589"/>
      <c r="CT30" s="589"/>
      <c r="CU30" s="589"/>
      <c r="CV30" s="589"/>
      <c r="CW30" s="589"/>
      <c r="CX30" s="589"/>
      <c r="CY30" s="590"/>
      <c r="CZ30" s="591">
        <v>6.4</v>
      </c>
      <c r="DA30" s="609"/>
      <c r="DB30" s="609"/>
      <c r="DC30" s="610"/>
      <c r="DD30" s="594">
        <v>679368</v>
      </c>
      <c r="DE30" s="589"/>
      <c r="DF30" s="589"/>
      <c r="DG30" s="589"/>
      <c r="DH30" s="589"/>
      <c r="DI30" s="589"/>
      <c r="DJ30" s="589"/>
      <c r="DK30" s="590"/>
      <c r="DL30" s="594">
        <v>679368</v>
      </c>
      <c r="DM30" s="589"/>
      <c r="DN30" s="589"/>
      <c r="DO30" s="589"/>
      <c r="DP30" s="589"/>
      <c r="DQ30" s="589"/>
      <c r="DR30" s="589"/>
      <c r="DS30" s="589"/>
      <c r="DT30" s="589"/>
      <c r="DU30" s="589"/>
      <c r="DV30" s="590"/>
      <c r="DW30" s="611">
        <v>10.5</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585108</v>
      </c>
      <c r="S31" s="589"/>
      <c r="T31" s="589"/>
      <c r="U31" s="589"/>
      <c r="V31" s="589"/>
      <c r="W31" s="589"/>
      <c r="X31" s="589"/>
      <c r="Y31" s="590"/>
      <c r="Z31" s="641">
        <v>5.0999999999999996</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97.6</v>
      </c>
      <c r="BH31" s="607"/>
      <c r="BI31" s="607"/>
      <c r="BJ31" s="607"/>
      <c r="BK31" s="607"/>
      <c r="BL31" s="607"/>
      <c r="BM31" s="643">
        <v>89.2</v>
      </c>
      <c r="BN31" s="653"/>
      <c r="BO31" s="653"/>
      <c r="BP31" s="653"/>
      <c r="BQ31" s="617"/>
      <c r="BR31" s="652">
        <v>97.4</v>
      </c>
      <c r="BS31" s="607"/>
      <c r="BT31" s="607"/>
      <c r="BU31" s="607"/>
      <c r="BV31" s="607"/>
      <c r="BW31" s="607"/>
      <c r="BX31" s="643">
        <v>87.2</v>
      </c>
      <c r="BY31" s="653"/>
      <c r="BZ31" s="653"/>
      <c r="CA31" s="653"/>
      <c r="CB31" s="617"/>
      <c r="CD31" s="660"/>
      <c r="CE31" s="661"/>
      <c r="CF31" s="625" t="s">
        <v>294</v>
      </c>
      <c r="CG31" s="622"/>
      <c r="CH31" s="622"/>
      <c r="CI31" s="622"/>
      <c r="CJ31" s="622"/>
      <c r="CK31" s="622"/>
      <c r="CL31" s="622"/>
      <c r="CM31" s="622"/>
      <c r="CN31" s="622"/>
      <c r="CO31" s="622"/>
      <c r="CP31" s="622"/>
      <c r="CQ31" s="623"/>
      <c r="CR31" s="588">
        <v>86582</v>
      </c>
      <c r="CS31" s="607"/>
      <c r="CT31" s="607"/>
      <c r="CU31" s="607"/>
      <c r="CV31" s="607"/>
      <c r="CW31" s="607"/>
      <c r="CX31" s="607"/>
      <c r="CY31" s="608"/>
      <c r="CZ31" s="591">
        <v>0.8</v>
      </c>
      <c r="DA31" s="609"/>
      <c r="DB31" s="609"/>
      <c r="DC31" s="610"/>
      <c r="DD31" s="594">
        <v>86582</v>
      </c>
      <c r="DE31" s="607"/>
      <c r="DF31" s="607"/>
      <c r="DG31" s="607"/>
      <c r="DH31" s="607"/>
      <c r="DI31" s="607"/>
      <c r="DJ31" s="607"/>
      <c r="DK31" s="608"/>
      <c r="DL31" s="594">
        <v>86582</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166440</v>
      </c>
      <c r="S32" s="589"/>
      <c r="T32" s="589"/>
      <c r="U32" s="589"/>
      <c r="V32" s="589"/>
      <c r="W32" s="589"/>
      <c r="X32" s="589"/>
      <c r="Y32" s="590"/>
      <c r="Z32" s="641">
        <v>1.5</v>
      </c>
      <c r="AA32" s="641"/>
      <c r="AB32" s="641"/>
      <c r="AC32" s="641"/>
      <c r="AD32" s="642" t="s">
        <v>109</v>
      </c>
      <c r="AE32" s="642"/>
      <c r="AF32" s="642"/>
      <c r="AG32" s="642"/>
      <c r="AH32" s="642"/>
      <c r="AI32" s="642"/>
      <c r="AJ32" s="642"/>
      <c r="AK32" s="642"/>
      <c r="AL32" s="611" t="s">
        <v>109</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96.7</v>
      </c>
      <c r="BH32" s="573"/>
      <c r="BI32" s="573"/>
      <c r="BJ32" s="573"/>
      <c r="BK32" s="573"/>
      <c r="BL32" s="573"/>
      <c r="BM32" s="636">
        <v>88.6</v>
      </c>
      <c r="BN32" s="573"/>
      <c r="BO32" s="573"/>
      <c r="BP32" s="573"/>
      <c r="BQ32" s="630"/>
      <c r="BR32" s="651">
        <v>95.7</v>
      </c>
      <c r="BS32" s="573"/>
      <c r="BT32" s="573"/>
      <c r="BU32" s="573"/>
      <c r="BV32" s="573"/>
      <c r="BW32" s="573"/>
      <c r="BX32" s="636">
        <v>84.1</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1409300</v>
      </c>
      <c r="S33" s="589"/>
      <c r="T33" s="589"/>
      <c r="U33" s="589"/>
      <c r="V33" s="589"/>
      <c r="W33" s="589"/>
      <c r="X33" s="589"/>
      <c r="Y33" s="590"/>
      <c r="Z33" s="641">
        <v>12.3</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4835740</v>
      </c>
      <c r="CS33" s="607"/>
      <c r="CT33" s="607"/>
      <c r="CU33" s="607"/>
      <c r="CV33" s="607"/>
      <c r="CW33" s="607"/>
      <c r="CX33" s="607"/>
      <c r="CY33" s="608"/>
      <c r="CZ33" s="591">
        <v>45.3</v>
      </c>
      <c r="DA33" s="609"/>
      <c r="DB33" s="609"/>
      <c r="DC33" s="610"/>
      <c r="DD33" s="594">
        <v>4096747</v>
      </c>
      <c r="DE33" s="607"/>
      <c r="DF33" s="607"/>
      <c r="DG33" s="607"/>
      <c r="DH33" s="607"/>
      <c r="DI33" s="607"/>
      <c r="DJ33" s="607"/>
      <c r="DK33" s="608"/>
      <c r="DL33" s="594">
        <v>2586193</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1350359</v>
      </c>
      <c r="CS34" s="589"/>
      <c r="CT34" s="589"/>
      <c r="CU34" s="589"/>
      <c r="CV34" s="589"/>
      <c r="CW34" s="589"/>
      <c r="CX34" s="589"/>
      <c r="CY34" s="590"/>
      <c r="CZ34" s="591">
        <v>12.6</v>
      </c>
      <c r="DA34" s="609"/>
      <c r="DB34" s="609"/>
      <c r="DC34" s="610"/>
      <c r="DD34" s="594">
        <v>1076799</v>
      </c>
      <c r="DE34" s="589"/>
      <c r="DF34" s="589"/>
      <c r="DG34" s="589"/>
      <c r="DH34" s="589"/>
      <c r="DI34" s="589"/>
      <c r="DJ34" s="589"/>
      <c r="DK34" s="590"/>
      <c r="DL34" s="594">
        <v>798386</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450000</v>
      </c>
      <c r="S35" s="589"/>
      <c r="T35" s="589"/>
      <c r="U35" s="589"/>
      <c r="V35" s="589"/>
      <c r="W35" s="589"/>
      <c r="X35" s="589"/>
      <c r="Y35" s="590"/>
      <c r="Z35" s="641">
        <v>3.9</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1760364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292502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83979</v>
      </c>
      <c r="CS35" s="607"/>
      <c r="CT35" s="607"/>
      <c r="CU35" s="607"/>
      <c r="CV35" s="607"/>
      <c r="CW35" s="607"/>
      <c r="CX35" s="607"/>
      <c r="CY35" s="608"/>
      <c r="CZ35" s="591">
        <v>0.8</v>
      </c>
      <c r="DA35" s="609"/>
      <c r="DB35" s="609"/>
      <c r="DC35" s="610"/>
      <c r="DD35" s="594">
        <v>77748</v>
      </c>
      <c r="DE35" s="607"/>
      <c r="DF35" s="607"/>
      <c r="DG35" s="607"/>
      <c r="DH35" s="607"/>
      <c r="DI35" s="607"/>
      <c r="DJ35" s="607"/>
      <c r="DK35" s="608"/>
      <c r="DL35" s="594">
        <v>77748</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11466013</v>
      </c>
      <c r="S36" s="629"/>
      <c r="T36" s="629"/>
      <c r="U36" s="629"/>
      <c r="V36" s="629"/>
      <c r="W36" s="629"/>
      <c r="X36" s="629"/>
      <c r="Y36" s="632"/>
      <c r="Z36" s="633">
        <v>100</v>
      </c>
      <c r="AA36" s="633"/>
      <c r="AB36" s="633"/>
      <c r="AC36" s="633"/>
      <c r="AD36" s="634">
        <v>6026844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543000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238366</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1165809</v>
      </c>
      <c r="CS36" s="589"/>
      <c r="CT36" s="589"/>
      <c r="CU36" s="589"/>
      <c r="CV36" s="589"/>
      <c r="CW36" s="589"/>
      <c r="CX36" s="589"/>
      <c r="CY36" s="590"/>
      <c r="CZ36" s="591">
        <v>10.9</v>
      </c>
      <c r="DA36" s="609"/>
      <c r="DB36" s="609"/>
      <c r="DC36" s="610"/>
      <c r="DD36" s="594">
        <v>989954</v>
      </c>
      <c r="DE36" s="589"/>
      <c r="DF36" s="589"/>
      <c r="DG36" s="589"/>
      <c r="DH36" s="589"/>
      <c r="DI36" s="589"/>
      <c r="DJ36" s="589"/>
      <c r="DK36" s="590"/>
      <c r="DL36" s="594">
        <v>613281</v>
      </c>
      <c r="DM36" s="589"/>
      <c r="DN36" s="589"/>
      <c r="DO36" s="589"/>
      <c r="DP36" s="589"/>
      <c r="DQ36" s="589"/>
      <c r="DR36" s="589"/>
      <c r="DS36" s="589"/>
      <c r="DT36" s="589"/>
      <c r="DU36" s="589"/>
      <c r="DV36" s="590"/>
      <c r="DW36" s="611">
        <v>9.5</v>
      </c>
      <c r="DX36" s="612"/>
      <c r="DY36" s="612"/>
      <c r="DZ36" s="612"/>
      <c r="EA36" s="612"/>
      <c r="EB36" s="612"/>
      <c r="EC36" s="613"/>
    </row>
    <row r="37" spans="2:133" ht="11.25" customHeight="1">
      <c r="AQ37" s="614" t="s">
        <v>312</v>
      </c>
      <c r="AR37" s="615"/>
      <c r="AS37" s="615"/>
      <c r="AT37" s="615"/>
      <c r="AU37" s="615"/>
      <c r="AV37" s="615"/>
      <c r="AW37" s="615"/>
      <c r="AX37" s="615"/>
      <c r="AY37" s="616"/>
      <c r="AZ37" s="588">
        <v>150489</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4943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526724</v>
      </c>
      <c r="CS37" s="607"/>
      <c r="CT37" s="607"/>
      <c r="CU37" s="607"/>
      <c r="CV37" s="607"/>
      <c r="CW37" s="607"/>
      <c r="CX37" s="607"/>
      <c r="CY37" s="608"/>
      <c r="CZ37" s="591">
        <v>4.9000000000000004</v>
      </c>
      <c r="DA37" s="609"/>
      <c r="DB37" s="609"/>
      <c r="DC37" s="610"/>
      <c r="DD37" s="594">
        <v>526670</v>
      </c>
      <c r="DE37" s="607"/>
      <c r="DF37" s="607"/>
      <c r="DG37" s="607"/>
      <c r="DH37" s="607"/>
      <c r="DI37" s="607"/>
      <c r="DJ37" s="607"/>
      <c r="DK37" s="608"/>
      <c r="DL37" s="594">
        <v>492431</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315</v>
      </c>
      <c r="AR38" s="615"/>
      <c r="AS38" s="615"/>
      <c r="AT38" s="615"/>
      <c r="AU38" s="615"/>
      <c r="AV38" s="615"/>
      <c r="AW38" s="615"/>
      <c r="AX38" s="615"/>
      <c r="AY38" s="616"/>
      <c r="AZ38" s="588">
        <v>2604</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7973</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1607271</v>
      </c>
      <c r="CS38" s="589"/>
      <c r="CT38" s="589"/>
      <c r="CU38" s="589"/>
      <c r="CV38" s="589"/>
      <c r="CW38" s="589"/>
      <c r="CX38" s="589"/>
      <c r="CY38" s="590"/>
      <c r="CZ38" s="591">
        <v>15.1</v>
      </c>
      <c r="DA38" s="609"/>
      <c r="DB38" s="609"/>
      <c r="DC38" s="610"/>
      <c r="DD38" s="594">
        <v>1397940</v>
      </c>
      <c r="DE38" s="589"/>
      <c r="DF38" s="589"/>
      <c r="DG38" s="589"/>
      <c r="DH38" s="589"/>
      <c r="DI38" s="589"/>
      <c r="DJ38" s="589"/>
      <c r="DK38" s="590"/>
      <c r="DL38" s="594">
        <v>1096778</v>
      </c>
      <c r="DM38" s="589"/>
      <c r="DN38" s="589"/>
      <c r="DO38" s="589"/>
      <c r="DP38" s="589"/>
      <c r="DQ38" s="589"/>
      <c r="DR38" s="589"/>
      <c r="DS38" s="589"/>
      <c r="DT38" s="589"/>
      <c r="DU38" s="589"/>
      <c r="DV38" s="590"/>
      <c r="DW38" s="611">
        <v>16.899999999999999</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94</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603516</v>
      </c>
      <c r="CS39" s="607"/>
      <c r="CT39" s="607"/>
      <c r="CU39" s="607"/>
      <c r="CV39" s="607"/>
      <c r="CW39" s="607"/>
      <c r="CX39" s="607"/>
      <c r="CY39" s="608"/>
      <c r="CZ39" s="591">
        <v>5.7</v>
      </c>
      <c r="DA39" s="609"/>
      <c r="DB39" s="609"/>
      <c r="DC39" s="610"/>
      <c r="DD39" s="594">
        <v>529500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297116</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99</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24806</v>
      </c>
      <c r="CS40" s="589"/>
      <c r="CT40" s="589"/>
      <c r="CU40" s="589"/>
      <c r="CV40" s="589"/>
      <c r="CW40" s="589"/>
      <c r="CX40" s="589"/>
      <c r="CY40" s="590"/>
      <c r="CZ40" s="591">
        <v>0.2</v>
      </c>
      <c r="DA40" s="609"/>
      <c r="DB40" s="609"/>
      <c r="DC40" s="610"/>
      <c r="DD40" s="594">
        <v>24806</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767155</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285</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1477059</v>
      </c>
      <c r="CS42" s="589"/>
      <c r="CT42" s="589"/>
      <c r="CU42" s="589"/>
      <c r="CV42" s="589"/>
      <c r="CW42" s="589"/>
      <c r="CX42" s="589"/>
      <c r="CY42" s="590"/>
      <c r="CZ42" s="591">
        <v>13.8</v>
      </c>
      <c r="DA42" s="592"/>
      <c r="DB42" s="592"/>
      <c r="DC42" s="593"/>
      <c r="DD42" s="594">
        <v>262525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19456</v>
      </c>
      <c r="CS43" s="607"/>
      <c r="CT43" s="607"/>
      <c r="CU43" s="607"/>
      <c r="CV43" s="607"/>
      <c r="CW43" s="607"/>
      <c r="CX43" s="607"/>
      <c r="CY43" s="608"/>
      <c r="CZ43" s="591">
        <v>0.2</v>
      </c>
      <c r="DA43" s="609"/>
      <c r="DB43" s="609"/>
      <c r="DC43" s="610"/>
      <c r="DD43" s="594">
        <v>19456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1468496</v>
      </c>
      <c r="CS44" s="589"/>
      <c r="CT44" s="589"/>
      <c r="CU44" s="589"/>
      <c r="CV44" s="589"/>
      <c r="CW44" s="589"/>
      <c r="CX44" s="589"/>
      <c r="CY44" s="590"/>
      <c r="CZ44" s="591">
        <v>13.8</v>
      </c>
      <c r="DA44" s="592"/>
      <c r="DB44" s="592"/>
      <c r="DC44" s="593"/>
      <c r="DD44" s="594">
        <v>253962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410600</v>
      </c>
      <c r="CS45" s="607"/>
      <c r="CT45" s="607"/>
      <c r="CU45" s="607"/>
      <c r="CV45" s="607"/>
      <c r="CW45" s="607"/>
      <c r="CX45" s="607"/>
      <c r="CY45" s="608"/>
      <c r="CZ45" s="591">
        <v>3.8</v>
      </c>
      <c r="DA45" s="609"/>
      <c r="DB45" s="609"/>
      <c r="DC45" s="610"/>
      <c r="DD45" s="594">
        <v>11102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1022886</v>
      </c>
      <c r="CS46" s="589"/>
      <c r="CT46" s="589"/>
      <c r="CU46" s="589"/>
      <c r="CV46" s="589"/>
      <c r="CW46" s="589"/>
      <c r="CX46" s="589"/>
      <c r="CY46" s="590"/>
      <c r="CZ46" s="591">
        <v>9.6</v>
      </c>
      <c r="DA46" s="592"/>
      <c r="DB46" s="592"/>
      <c r="DC46" s="593"/>
      <c r="DD46" s="594">
        <v>224525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8563</v>
      </c>
      <c r="CS47" s="607"/>
      <c r="CT47" s="607"/>
      <c r="CU47" s="607"/>
      <c r="CV47" s="607"/>
      <c r="CW47" s="607"/>
      <c r="CX47" s="607"/>
      <c r="CY47" s="608"/>
      <c r="CZ47" s="591">
        <v>0.1</v>
      </c>
      <c r="DA47" s="609"/>
      <c r="DB47" s="609"/>
      <c r="DC47" s="610"/>
      <c r="DD47" s="594">
        <v>8563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10675434</v>
      </c>
      <c r="CS49" s="573"/>
      <c r="CT49" s="573"/>
      <c r="CU49" s="573"/>
      <c r="CV49" s="573"/>
      <c r="CW49" s="573"/>
      <c r="CX49" s="573"/>
      <c r="CY49" s="574"/>
      <c r="CZ49" s="575">
        <v>100</v>
      </c>
      <c r="DA49" s="576"/>
      <c r="DB49" s="576"/>
      <c r="DC49" s="577"/>
      <c r="DD49" s="578">
        <v>7247028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11463</v>
      </c>
      <c r="R7" s="1101"/>
      <c r="S7" s="1101"/>
      <c r="T7" s="1101"/>
      <c r="U7" s="1101"/>
      <c r="V7" s="1101">
        <v>10673</v>
      </c>
      <c r="W7" s="1101"/>
      <c r="X7" s="1101"/>
      <c r="Y7" s="1101"/>
      <c r="Z7" s="1101"/>
      <c r="AA7" s="1101">
        <v>789</v>
      </c>
      <c r="AB7" s="1101"/>
      <c r="AC7" s="1101"/>
      <c r="AD7" s="1101"/>
      <c r="AE7" s="1102"/>
      <c r="AF7" s="1103">
        <v>718</v>
      </c>
      <c r="AG7" s="1104"/>
      <c r="AH7" s="1104"/>
      <c r="AI7" s="1104"/>
      <c r="AJ7" s="1105"/>
      <c r="AK7" s="1087">
        <v>449</v>
      </c>
      <c r="AL7" s="1088"/>
      <c r="AM7" s="1088"/>
      <c r="AN7" s="1088"/>
      <c r="AO7" s="1088"/>
      <c r="AP7" s="1088">
        <v>8502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550</v>
      </c>
      <c r="BT7" s="1092"/>
      <c r="BU7" s="1092"/>
      <c r="BV7" s="1092"/>
      <c r="BW7" s="1092"/>
      <c r="BX7" s="1092"/>
      <c r="BY7" s="1092"/>
      <c r="BZ7" s="1092"/>
      <c r="CA7" s="1092"/>
      <c r="CB7" s="1092"/>
      <c r="CC7" s="1092"/>
      <c r="CD7" s="1092"/>
      <c r="CE7" s="1092"/>
      <c r="CF7" s="1092"/>
      <c r="CG7" s="1093"/>
      <c r="CH7" s="1084">
        <v>0</v>
      </c>
      <c r="CI7" s="1085"/>
      <c r="CJ7" s="1085"/>
      <c r="CK7" s="1085"/>
      <c r="CL7" s="1086"/>
      <c r="CM7" s="1084">
        <v>113</v>
      </c>
      <c r="CN7" s="1085"/>
      <c r="CO7" s="1085"/>
      <c r="CP7" s="1085"/>
      <c r="CQ7" s="1086"/>
      <c r="CR7" s="1084">
        <v>110</v>
      </c>
      <c r="CS7" s="1085"/>
      <c r="CT7" s="1085"/>
      <c r="CU7" s="1085"/>
      <c r="CV7" s="1086"/>
      <c r="CW7" s="1084">
        <v>4</v>
      </c>
      <c r="CX7" s="1085"/>
      <c r="CY7" s="1085"/>
      <c r="CZ7" s="1085"/>
      <c r="DA7" s="1086"/>
      <c r="DB7" s="1084" t="s">
        <v>547</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8</v>
      </c>
      <c r="R8" s="1040"/>
      <c r="S8" s="1040"/>
      <c r="T8" s="1040"/>
      <c r="U8" s="1040"/>
      <c r="V8" s="1040">
        <v>6</v>
      </c>
      <c r="W8" s="1040"/>
      <c r="X8" s="1040"/>
      <c r="Y8" s="1040"/>
      <c r="Z8" s="1040"/>
      <c r="AA8" s="1040">
        <v>1</v>
      </c>
      <c r="AB8" s="1040"/>
      <c r="AC8" s="1040"/>
      <c r="AD8" s="1040"/>
      <c r="AE8" s="1041"/>
      <c r="AF8" s="1015">
        <v>1</v>
      </c>
      <c r="AG8" s="1016"/>
      <c r="AH8" s="1016"/>
      <c r="AI8" s="1016"/>
      <c r="AJ8" s="1017"/>
      <c r="AK8" s="1082" t="s">
        <v>546</v>
      </c>
      <c r="AL8" s="1083"/>
      <c r="AM8" s="1083"/>
      <c r="AN8" s="1083"/>
      <c r="AO8" s="1083"/>
      <c r="AP8" s="1083" t="s">
        <v>547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363</v>
      </c>
      <c r="C9" s="1034"/>
      <c r="D9" s="1034"/>
      <c r="E9" s="1034"/>
      <c r="F9" s="1034"/>
      <c r="G9" s="1034"/>
      <c r="H9" s="1034"/>
      <c r="I9" s="1034"/>
      <c r="J9" s="1034"/>
      <c r="K9" s="1034"/>
      <c r="L9" s="1034"/>
      <c r="M9" s="1034"/>
      <c r="N9" s="1034"/>
      <c r="O9" s="1034"/>
      <c r="P9" s="1035"/>
      <c r="Q9" s="1039">
        <v>3</v>
      </c>
      <c r="R9" s="1040"/>
      <c r="S9" s="1040"/>
      <c r="T9" s="1040"/>
      <c r="U9" s="1040"/>
      <c r="V9" s="1040">
        <v>3</v>
      </c>
      <c r="W9" s="1040"/>
      <c r="X9" s="1040"/>
      <c r="Y9" s="1040"/>
      <c r="Z9" s="1040"/>
      <c r="AA9" s="1040" t="s">
        <v>547</v>
      </c>
      <c r="AB9" s="1040"/>
      <c r="AC9" s="1040"/>
      <c r="AD9" s="1040"/>
      <c r="AE9" s="1041"/>
      <c r="AF9" s="1015" t="s">
        <v>109</v>
      </c>
      <c r="AG9" s="1016"/>
      <c r="AH9" s="1016"/>
      <c r="AI9" s="1016"/>
      <c r="AJ9" s="1017"/>
      <c r="AK9" s="1082" t="s">
        <v>546</v>
      </c>
      <c r="AL9" s="1083"/>
      <c r="AM9" s="1083"/>
      <c r="AN9" s="1083"/>
      <c r="AO9" s="1083"/>
      <c r="AP9" s="1083" t="s">
        <v>548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11474</v>
      </c>
      <c r="R23" s="1065"/>
      <c r="S23" s="1065"/>
      <c r="T23" s="1065"/>
      <c r="U23" s="1065"/>
      <c r="V23" s="1065">
        <v>10683</v>
      </c>
      <c r="W23" s="1065"/>
      <c r="X23" s="1065"/>
      <c r="Y23" s="1065"/>
      <c r="Z23" s="1065"/>
      <c r="AA23" s="1065">
        <v>791</v>
      </c>
      <c r="AB23" s="1065"/>
      <c r="AC23" s="1065"/>
      <c r="AD23" s="1065"/>
      <c r="AE23" s="1066"/>
      <c r="AF23" s="1067">
        <v>719</v>
      </c>
      <c r="AG23" s="1065"/>
      <c r="AH23" s="1065"/>
      <c r="AI23" s="1065"/>
      <c r="AJ23" s="1068"/>
      <c r="AK23" s="1069"/>
      <c r="AL23" s="1070"/>
      <c r="AM23" s="1070"/>
      <c r="AN23" s="1070"/>
      <c r="AO23" s="1070"/>
      <c r="AP23" s="1065">
        <v>8502</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4234</v>
      </c>
      <c r="R28" s="1050"/>
      <c r="S28" s="1050"/>
      <c r="T28" s="1050"/>
      <c r="U28" s="1050"/>
      <c r="V28" s="1050">
        <v>3942</v>
      </c>
      <c r="W28" s="1050"/>
      <c r="X28" s="1050"/>
      <c r="Y28" s="1050"/>
      <c r="Z28" s="1050"/>
      <c r="AA28" s="1050">
        <v>293</v>
      </c>
      <c r="AB28" s="1050"/>
      <c r="AC28" s="1050"/>
      <c r="AD28" s="1050"/>
      <c r="AE28" s="1051"/>
      <c r="AF28" s="1052">
        <v>293</v>
      </c>
      <c r="AG28" s="1050"/>
      <c r="AH28" s="1050"/>
      <c r="AI28" s="1050"/>
      <c r="AJ28" s="1053"/>
      <c r="AK28" s="1054">
        <v>297</v>
      </c>
      <c r="AL28" s="1042"/>
      <c r="AM28" s="1042"/>
      <c r="AN28" s="1042"/>
      <c r="AO28" s="1042"/>
      <c r="AP28" s="1042" t="s">
        <v>547</v>
      </c>
      <c r="AQ28" s="1042"/>
      <c r="AR28" s="1042"/>
      <c r="AS28" s="1042"/>
      <c r="AT28" s="1042"/>
      <c r="AU28" s="1042" t="s">
        <v>548</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2466</v>
      </c>
      <c r="R29" s="1040"/>
      <c r="S29" s="1040"/>
      <c r="T29" s="1040"/>
      <c r="U29" s="1040"/>
      <c r="V29" s="1040">
        <v>2409</v>
      </c>
      <c r="W29" s="1040"/>
      <c r="X29" s="1040"/>
      <c r="Y29" s="1040"/>
      <c r="Z29" s="1040"/>
      <c r="AA29" s="1040">
        <v>57</v>
      </c>
      <c r="AB29" s="1040"/>
      <c r="AC29" s="1040"/>
      <c r="AD29" s="1040"/>
      <c r="AE29" s="1041"/>
      <c r="AF29" s="1015">
        <v>57</v>
      </c>
      <c r="AG29" s="1016"/>
      <c r="AH29" s="1016"/>
      <c r="AI29" s="1016"/>
      <c r="AJ29" s="1017"/>
      <c r="AK29" s="976">
        <v>385</v>
      </c>
      <c r="AL29" s="967"/>
      <c r="AM29" s="967"/>
      <c r="AN29" s="967"/>
      <c r="AO29" s="967"/>
      <c r="AP29" s="967" t="s">
        <v>548</v>
      </c>
      <c r="AQ29" s="967"/>
      <c r="AR29" s="967"/>
      <c r="AS29" s="967"/>
      <c r="AT29" s="967"/>
      <c r="AU29" s="967" t="s">
        <v>548</v>
      </c>
      <c r="AV29" s="967"/>
      <c r="AW29" s="967"/>
      <c r="AX29" s="967"/>
      <c r="AY29" s="967"/>
      <c r="AZ29" s="1038" t="s">
        <v>548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379</v>
      </c>
      <c r="C30" s="1034"/>
      <c r="D30" s="1034"/>
      <c r="E30" s="1034"/>
      <c r="F30" s="1034"/>
      <c r="G30" s="1034"/>
      <c r="H30" s="1034"/>
      <c r="I30" s="1034"/>
      <c r="J30" s="1034"/>
      <c r="K30" s="1034"/>
      <c r="L30" s="1034"/>
      <c r="M30" s="1034"/>
      <c r="N30" s="1034"/>
      <c r="O30" s="1034"/>
      <c r="P30" s="1035"/>
      <c r="Q30" s="1039">
        <v>314</v>
      </c>
      <c r="R30" s="1040"/>
      <c r="S30" s="1040"/>
      <c r="T30" s="1040"/>
      <c r="U30" s="1040"/>
      <c r="V30" s="1040">
        <v>310</v>
      </c>
      <c r="W30" s="1040"/>
      <c r="X30" s="1040"/>
      <c r="Y30" s="1040"/>
      <c r="Z30" s="1040"/>
      <c r="AA30" s="1040">
        <v>4</v>
      </c>
      <c r="AB30" s="1040"/>
      <c r="AC30" s="1040"/>
      <c r="AD30" s="1040"/>
      <c r="AE30" s="1041"/>
      <c r="AF30" s="1015">
        <v>4</v>
      </c>
      <c r="AG30" s="1016"/>
      <c r="AH30" s="1016"/>
      <c r="AI30" s="1016"/>
      <c r="AJ30" s="1017"/>
      <c r="AK30" s="976">
        <v>86</v>
      </c>
      <c r="AL30" s="967"/>
      <c r="AM30" s="967"/>
      <c r="AN30" s="967"/>
      <c r="AO30" s="967"/>
      <c r="AP30" s="967" t="s">
        <v>547</v>
      </c>
      <c r="AQ30" s="967"/>
      <c r="AR30" s="967"/>
      <c r="AS30" s="967"/>
      <c r="AT30" s="967"/>
      <c r="AU30" s="967" t="s">
        <v>548</v>
      </c>
      <c r="AV30" s="967"/>
      <c r="AW30" s="967"/>
      <c r="AX30" s="967"/>
      <c r="AY30" s="967"/>
      <c r="AZ30" s="1038" t="s">
        <v>547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380</v>
      </c>
      <c r="C31" s="1034"/>
      <c r="D31" s="1034"/>
      <c r="E31" s="1034"/>
      <c r="F31" s="1034"/>
      <c r="G31" s="1034"/>
      <c r="H31" s="1034"/>
      <c r="I31" s="1034"/>
      <c r="J31" s="1034"/>
      <c r="K31" s="1034"/>
      <c r="L31" s="1034"/>
      <c r="M31" s="1034"/>
      <c r="N31" s="1034"/>
      <c r="O31" s="1034"/>
      <c r="P31" s="1035"/>
      <c r="Q31" s="1039">
        <v>315</v>
      </c>
      <c r="R31" s="1040"/>
      <c r="S31" s="1040"/>
      <c r="T31" s="1040"/>
      <c r="U31" s="1040"/>
      <c r="V31" s="1040">
        <v>25</v>
      </c>
      <c r="W31" s="1040"/>
      <c r="X31" s="1040"/>
      <c r="Y31" s="1040"/>
      <c r="Z31" s="1040"/>
      <c r="AA31" s="1040">
        <v>290</v>
      </c>
      <c r="AB31" s="1040"/>
      <c r="AC31" s="1040"/>
      <c r="AD31" s="1040"/>
      <c r="AE31" s="1041"/>
      <c r="AF31" s="1015">
        <v>299</v>
      </c>
      <c r="AG31" s="1016"/>
      <c r="AH31" s="1016"/>
      <c r="AI31" s="1016"/>
      <c r="AJ31" s="1017"/>
      <c r="AK31" s="976">
        <v>10</v>
      </c>
      <c r="AL31" s="967"/>
      <c r="AM31" s="967"/>
      <c r="AN31" s="967"/>
      <c r="AO31" s="967"/>
      <c r="AP31" s="967">
        <v>3030</v>
      </c>
      <c r="AQ31" s="967"/>
      <c r="AR31" s="967"/>
      <c r="AS31" s="967"/>
      <c r="AT31" s="967"/>
      <c r="AU31" s="967" t="s">
        <v>547</v>
      </c>
      <c r="AV31" s="967"/>
      <c r="AW31" s="967"/>
      <c r="AX31" s="967"/>
      <c r="AY31" s="967"/>
      <c r="AZ31" s="1038" t="s">
        <v>548</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1212</v>
      </c>
      <c r="R32" s="1040"/>
      <c r="S32" s="1040"/>
      <c r="T32" s="1040"/>
      <c r="U32" s="1040"/>
      <c r="V32" s="1040">
        <v>1168</v>
      </c>
      <c r="W32" s="1040"/>
      <c r="X32" s="1040"/>
      <c r="Y32" s="1040"/>
      <c r="Z32" s="1040"/>
      <c r="AA32" s="1040">
        <v>43</v>
      </c>
      <c r="AB32" s="1040"/>
      <c r="AC32" s="1040"/>
      <c r="AD32" s="1040"/>
      <c r="AE32" s="1041"/>
      <c r="AF32" s="1015">
        <v>43</v>
      </c>
      <c r="AG32" s="1016"/>
      <c r="AH32" s="1016"/>
      <c r="AI32" s="1016"/>
      <c r="AJ32" s="1017"/>
      <c r="AK32" s="976">
        <v>530</v>
      </c>
      <c r="AL32" s="967"/>
      <c r="AM32" s="967"/>
      <c r="AN32" s="967"/>
      <c r="AO32" s="967"/>
      <c r="AP32" s="967">
        <v>6322</v>
      </c>
      <c r="AQ32" s="967"/>
      <c r="AR32" s="967"/>
      <c r="AS32" s="967"/>
      <c r="AT32" s="967"/>
      <c r="AU32" s="967" t="s">
        <v>547</v>
      </c>
      <c r="AV32" s="967"/>
      <c r="AW32" s="967"/>
      <c r="AX32" s="967"/>
      <c r="AY32" s="967"/>
      <c r="AZ32" s="1038" t="s">
        <v>547</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34</v>
      </c>
      <c r="R33" s="1040"/>
      <c r="S33" s="1040"/>
      <c r="T33" s="1040"/>
      <c r="U33" s="1040"/>
      <c r="V33" s="1040">
        <v>33</v>
      </c>
      <c r="W33" s="1040"/>
      <c r="X33" s="1040"/>
      <c r="Y33" s="1040"/>
      <c r="Z33" s="1040"/>
      <c r="AA33" s="1040">
        <v>1</v>
      </c>
      <c r="AB33" s="1040"/>
      <c r="AC33" s="1040"/>
      <c r="AD33" s="1040"/>
      <c r="AE33" s="1041"/>
      <c r="AF33" s="1015">
        <v>1</v>
      </c>
      <c r="AG33" s="1016"/>
      <c r="AH33" s="1016"/>
      <c r="AI33" s="1016"/>
      <c r="AJ33" s="1017"/>
      <c r="AK33" s="976">
        <v>13</v>
      </c>
      <c r="AL33" s="967"/>
      <c r="AM33" s="967"/>
      <c r="AN33" s="967"/>
      <c r="AO33" s="967"/>
      <c r="AP33" s="967">
        <v>61</v>
      </c>
      <c r="AQ33" s="967"/>
      <c r="AR33" s="967"/>
      <c r="AS33" s="967"/>
      <c r="AT33" s="967"/>
      <c r="AU33" s="967" t="s">
        <v>547</v>
      </c>
      <c r="AV33" s="967"/>
      <c r="AW33" s="967"/>
      <c r="AX33" s="967"/>
      <c r="AY33" s="967"/>
      <c r="AZ33" s="1038" t="s">
        <v>548</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696</v>
      </c>
      <c r="AG63" s="955"/>
      <c r="AH63" s="955"/>
      <c r="AI63" s="955"/>
      <c r="AJ63" s="1026"/>
      <c r="AK63" s="1027"/>
      <c r="AL63" s="959"/>
      <c r="AM63" s="959"/>
      <c r="AN63" s="959"/>
      <c r="AO63" s="959"/>
      <c r="AP63" s="955">
        <v>9414</v>
      </c>
      <c r="AQ63" s="955"/>
      <c r="AR63" s="955"/>
      <c r="AS63" s="955"/>
      <c r="AT63" s="955"/>
      <c r="AU63" s="955" t="s">
        <v>548</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389</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30</v>
      </c>
      <c r="R68" s="978"/>
      <c r="S68" s="978"/>
      <c r="T68" s="978"/>
      <c r="U68" s="978"/>
      <c r="V68" s="978">
        <v>30</v>
      </c>
      <c r="W68" s="978"/>
      <c r="X68" s="978"/>
      <c r="Y68" s="978"/>
      <c r="Z68" s="978"/>
      <c r="AA68" s="978">
        <v>0</v>
      </c>
      <c r="AB68" s="978"/>
      <c r="AC68" s="978"/>
      <c r="AD68" s="978"/>
      <c r="AE68" s="978"/>
      <c r="AF68" s="978">
        <v>0</v>
      </c>
      <c r="AG68" s="978"/>
      <c r="AH68" s="978"/>
      <c r="AI68" s="978"/>
      <c r="AJ68" s="978"/>
      <c r="AK68" s="978" t="s">
        <v>547</v>
      </c>
      <c r="AL68" s="978"/>
      <c r="AM68" s="978"/>
      <c r="AN68" s="978"/>
      <c r="AO68" s="978"/>
      <c r="AP68" s="978">
        <v>400</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366</v>
      </c>
      <c r="R69" s="967"/>
      <c r="S69" s="967"/>
      <c r="T69" s="967"/>
      <c r="U69" s="967"/>
      <c r="V69" s="967">
        <v>454</v>
      </c>
      <c r="W69" s="967"/>
      <c r="X69" s="967"/>
      <c r="Y69" s="967"/>
      <c r="Z69" s="967"/>
      <c r="AA69" s="967">
        <v>-88</v>
      </c>
      <c r="AB69" s="967"/>
      <c r="AC69" s="967"/>
      <c r="AD69" s="967"/>
      <c r="AE69" s="967"/>
      <c r="AF69" s="967">
        <v>329</v>
      </c>
      <c r="AG69" s="967"/>
      <c r="AH69" s="967"/>
      <c r="AI69" s="967"/>
      <c r="AJ69" s="967"/>
      <c r="AK69" s="967">
        <v>204</v>
      </c>
      <c r="AL69" s="967"/>
      <c r="AM69" s="967"/>
      <c r="AN69" s="967"/>
      <c r="AO69" s="967"/>
      <c r="AP69" s="967">
        <v>2909</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1230</v>
      </c>
      <c r="R70" s="967"/>
      <c r="S70" s="967"/>
      <c r="T70" s="967"/>
      <c r="U70" s="967"/>
      <c r="V70" s="967">
        <v>1180</v>
      </c>
      <c r="W70" s="967"/>
      <c r="X70" s="967"/>
      <c r="Y70" s="967"/>
      <c r="Z70" s="967"/>
      <c r="AA70" s="967">
        <v>50</v>
      </c>
      <c r="AB70" s="967"/>
      <c r="AC70" s="967"/>
      <c r="AD70" s="967"/>
      <c r="AE70" s="967"/>
      <c r="AF70" s="967">
        <v>50</v>
      </c>
      <c r="AG70" s="967"/>
      <c r="AH70" s="967"/>
      <c r="AI70" s="967"/>
      <c r="AJ70" s="967"/>
      <c r="AK70" s="967">
        <v>7</v>
      </c>
      <c r="AL70" s="967"/>
      <c r="AM70" s="967"/>
      <c r="AN70" s="967"/>
      <c r="AO70" s="967"/>
      <c r="AP70" s="967">
        <v>644</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206</v>
      </c>
      <c r="R71" s="967"/>
      <c r="S71" s="967"/>
      <c r="T71" s="967"/>
      <c r="U71" s="967"/>
      <c r="V71" s="967">
        <v>199</v>
      </c>
      <c r="W71" s="967"/>
      <c r="X71" s="967"/>
      <c r="Y71" s="967"/>
      <c r="Z71" s="967"/>
      <c r="AA71" s="967">
        <v>7</v>
      </c>
      <c r="AB71" s="967"/>
      <c r="AC71" s="967"/>
      <c r="AD71" s="967"/>
      <c r="AE71" s="967"/>
      <c r="AF71" s="967">
        <v>7</v>
      </c>
      <c r="AG71" s="967"/>
      <c r="AH71" s="967"/>
      <c r="AI71" s="967"/>
      <c r="AJ71" s="967"/>
      <c r="AK71" s="967" t="s">
        <v>548</v>
      </c>
      <c r="AL71" s="967"/>
      <c r="AM71" s="967"/>
      <c r="AN71" s="967"/>
      <c r="AO71" s="967"/>
      <c r="AP71" s="967">
        <v>423</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40</v>
      </c>
      <c r="R72" s="967"/>
      <c r="S72" s="967"/>
      <c r="T72" s="967"/>
      <c r="U72" s="967"/>
      <c r="V72" s="967">
        <v>36</v>
      </c>
      <c r="W72" s="967"/>
      <c r="X72" s="967"/>
      <c r="Y72" s="967"/>
      <c r="Z72" s="967"/>
      <c r="AA72" s="967">
        <v>4</v>
      </c>
      <c r="AB72" s="967"/>
      <c r="AC72" s="967"/>
      <c r="AD72" s="967"/>
      <c r="AE72" s="967"/>
      <c r="AF72" s="967">
        <v>4</v>
      </c>
      <c r="AG72" s="967"/>
      <c r="AH72" s="967"/>
      <c r="AI72" s="967"/>
      <c r="AJ72" s="967"/>
      <c r="AK72" s="967" t="s">
        <v>547</v>
      </c>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300</v>
      </c>
      <c r="R73" s="967"/>
      <c r="S73" s="967"/>
      <c r="T73" s="967"/>
      <c r="U73" s="967"/>
      <c r="V73" s="967">
        <v>294</v>
      </c>
      <c r="W73" s="967"/>
      <c r="X73" s="967"/>
      <c r="Y73" s="967"/>
      <c r="Z73" s="967"/>
      <c r="AA73" s="967">
        <v>7</v>
      </c>
      <c r="AB73" s="967"/>
      <c r="AC73" s="967"/>
      <c r="AD73" s="967"/>
      <c r="AE73" s="967"/>
      <c r="AF73" s="967">
        <v>7</v>
      </c>
      <c r="AG73" s="967"/>
      <c r="AH73" s="967"/>
      <c r="AI73" s="967"/>
      <c r="AJ73" s="967"/>
      <c r="AK73" s="967">
        <v>4</v>
      </c>
      <c r="AL73" s="967"/>
      <c r="AM73" s="967"/>
      <c r="AN73" s="967"/>
      <c r="AO73" s="967"/>
      <c r="AP73" s="967" t="s">
        <v>547</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4968</v>
      </c>
      <c r="R74" s="967"/>
      <c r="S74" s="967"/>
      <c r="T74" s="967"/>
      <c r="U74" s="967"/>
      <c r="V74" s="967">
        <v>4821</v>
      </c>
      <c r="W74" s="967"/>
      <c r="X74" s="967"/>
      <c r="Y74" s="967"/>
      <c r="Z74" s="967"/>
      <c r="AA74" s="967">
        <v>147</v>
      </c>
      <c r="AB74" s="967"/>
      <c r="AC74" s="967"/>
      <c r="AD74" s="967"/>
      <c r="AE74" s="967"/>
      <c r="AF74" s="967">
        <v>147</v>
      </c>
      <c r="AG74" s="967"/>
      <c r="AH74" s="967"/>
      <c r="AI74" s="967"/>
      <c r="AJ74" s="967"/>
      <c r="AK74" s="967">
        <v>300</v>
      </c>
      <c r="AL74" s="967"/>
      <c r="AM74" s="967"/>
      <c r="AN74" s="967"/>
      <c r="AO74" s="967"/>
      <c r="AP74" s="967" t="s">
        <v>548</v>
      </c>
      <c r="AQ74" s="967"/>
      <c r="AR74" s="967"/>
      <c r="AS74" s="967"/>
      <c r="AT74" s="967"/>
      <c r="AU74" s="967" t="s">
        <v>547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2150</v>
      </c>
      <c r="R75" s="975"/>
      <c r="S75" s="975"/>
      <c r="T75" s="975"/>
      <c r="U75" s="976"/>
      <c r="V75" s="977">
        <v>2141</v>
      </c>
      <c r="W75" s="975"/>
      <c r="X75" s="975"/>
      <c r="Y75" s="975"/>
      <c r="Z75" s="976"/>
      <c r="AA75" s="977">
        <v>10</v>
      </c>
      <c r="AB75" s="975"/>
      <c r="AC75" s="975"/>
      <c r="AD75" s="975"/>
      <c r="AE75" s="976"/>
      <c r="AF75" s="977">
        <v>10</v>
      </c>
      <c r="AG75" s="975"/>
      <c r="AH75" s="975"/>
      <c r="AI75" s="975"/>
      <c r="AJ75" s="976"/>
      <c r="AK75" s="977" t="s">
        <v>548</v>
      </c>
      <c r="AL75" s="975"/>
      <c r="AM75" s="975"/>
      <c r="AN75" s="975"/>
      <c r="AO75" s="976"/>
      <c r="AP75" s="977" t="s">
        <v>547</v>
      </c>
      <c r="AQ75" s="975"/>
      <c r="AR75" s="975"/>
      <c r="AS75" s="975"/>
      <c r="AT75" s="976"/>
      <c r="AU75" s="977" t="s">
        <v>547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395095</v>
      </c>
      <c r="R76" s="975"/>
      <c r="S76" s="975"/>
      <c r="T76" s="975"/>
      <c r="U76" s="976"/>
      <c r="V76" s="977">
        <v>382735</v>
      </c>
      <c r="W76" s="975"/>
      <c r="X76" s="975"/>
      <c r="Y76" s="975"/>
      <c r="Z76" s="976"/>
      <c r="AA76" s="977">
        <v>12360</v>
      </c>
      <c r="AB76" s="975"/>
      <c r="AC76" s="975"/>
      <c r="AD76" s="975"/>
      <c r="AE76" s="976"/>
      <c r="AF76" s="977">
        <v>12360</v>
      </c>
      <c r="AG76" s="975"/>
      <c r="AH76" s="975"/>
      <c r="AI76" s="975"/>
      <c r="AJ76" s="976"/>
      <c r="AK76" s="977">
        <v>2332</v>
      </c>
      <c r="AL76" s="975"/>
      <c r="AM76" s="975"/>
      <c r="AN76" s="975"/>
      <c r="AO76" s="976"/>
      <c r="AP76" s="977" t="s">
        <v>547</v>
      </c>
      <c r="AQ76" s="975"/>
      <c r="AR76" s="975"/>
      <c r="AS76" s="975"/>
      <c r="AT76" s="976"/>
      <c r="AU76" s="977" t="s">
        <v>547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12914</v>
      </c>
      <c r="AG88" s="955"/>
      <c r="AH88" s="955"/>
      <c r="AI88" s="955"/>
      <c r="AJ88" s="955"/>
      <c r="AK88" s="959"/>
      <c r="AL88" s="959"/>
      <c r="AM88" s="959"/>
      <c r="AN88" s="959"/>
      <c r="AO88" s="959"/>
      <c r="AP88" s="955">
        <v>4376</v>
      </c>
      <c r="AQ88" s="955"/>
      <c r="AR88" s="955"/>
      <c r="AS88" s="955"/>
      <c r="AT88" s="955"/>
      <c r="AU88" s="955" t="s">
        <v>547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110</v>
      </c>
      <c r="CS102" s="947"/>
      <c r="CT102" s="947"/>
      <c r="CU102" s="947"/>
      <c r="CV102" s="948"/>
      <c r="CW102" s="946">
        <v>4</v>
      </c>
      <c r="CX102" s="947"/>
      <c r="CY102" s="947"/>
      <c r="CZ102" s="947"/>
      <c r="DA102" s="948"/>
      <c r="DB102" s="946" t="s">
        <v>548</v>
      </c>
      <c r="DC102" s="947"/>
      <c r="DD102" s="947"/>
      <c r="DE102" s="947"/>
      <c r="DF102" s="948"/>
      <c r="DG102" s="946" t="s">
        <v>547</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978393</v>
      </c>
      <c r="AB110" s="873"/>
      <c r="AC110" s="873"/>
      <c r="AD110" s="873"/>
      <c r="AE110" s="874"/>
      <c r="AF110" s="875">
        <v>924312</v>
      </c>
      <c r="AG110" s="873"/>
      <c r="AH110" s="873"/>
      <c r="AI110" s="873"/>
      <c r="AJ110" s="874"/>
      <c r="AK110" s="875">
        <v>766302</v>
      </c>
      <c r="AL110" s="873"/>
      <c r="AM110" s="873"/>
      <c r="AN110" s="873"/>
      <c r="AO110" s="874"/>
      <c r="AP110" s="876">
        <v>14.2</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7973174</v>
      </c>
      <c r="BR110" s="800"/>
      <c r="BS110" s="800"/>
      <c r="BT110" s="800"/>
      <c r="BU110" s="800"/>
      <c r="BV110" s="800">
        <v>7772630</v>
      </c>
      <c r="BW110" s="800"/>
      <c r="BX110" s="800"/>
      <c r="BY110" s="800"/>
      <c r="BZ110" s="800"/>
      <c r="CA110" s="800">
        <v>8502210</v>
      </c>
      <c r="CB110" s="800"/>
      <c r="CC110" s="800"/>
      <c r="CD110" s="800"/>
      <c r="CE110" s="800"/>
      <c r="CF110" s="861">
        <v>157.4</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5191316</v>
      </c>
      <c r="BR112" s="771"/>
      <c r="BS112" s="771"/>
      <c r="BT112" s="771"/>
      <c r="BU112" s="771"/>
      <c r="BV112" s="771">
        <v>4942958</v>
      </c>
      <c r="BW112" s="771"/>
      <c r="BX112" s="771"/>
      <c r="BY112" s="771"/>
      <c r="BZ112" s="771"/>
      <c r="CA112" s="771">
        <v>4729624</v>
      </c>
      <c r="CB112" s="771"/>
      <c r="CC112" s="771"/>
      <c r="CD112" s="771"/>
      <c r="CE112" s="771"/>
      <c r="CF112" s="848">
        <v>87.6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415331</v>
      </c>
      <c r="AB113" s="909"/>
      <c r="AC113" s="909"/>
      <c r="AD113" s="909"/>
      <c r="AE113" s="910"/>
      <c r="AF113" s="911">
        <v>401656</v>
      </c>
      <c r="AG113" s="909"/>
      <c r="AH113" s="909"/>
      <c r="AI113" s="909"/>
      <c r="AJ113" s="910"/>
      <c r="AK113" s="911">
        <v>383422</v>
      </c>
      <c r="AL113" s="909"/>
      <c r="AM113" s="909"/>
      <c r="AN113" s="909"/>
      <c r="AO113" s="910"/>
      <c r="AP113" s="912">
        <v>7.1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831333</v>
      </c>
      <c r="BR113" s="771"/>
      <c r="BS113" s="771"/>
      <c r="BT113" s="771"/>
      <c r="BU113" s="771"/>
      <c r="BV113" s="771">
        <v>876878</v>
      </c>
      <c r="BW113" s="771"/>
      <c r="BX113" s="771"/>
      <c r="BY113" s="771"/>
      <c r="BZ113" s="771"/>
      <c r="CA113" s="771">
        <v>846406</v>
      </c>
      <c r="CB113" s="771"/>
      <c r="CC113" s="771"/>
      <c r="CD113" s="771"/>
      <c r="CE113" s="771"/>
      <c r="CF113" s="848">
        <v>15.7</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174714</v>
      </c>
      <c r="AB114" s="784"/>
      <c r="AC114" s="784"/>
      <c r="AD114" s="784"/>
      <c r="AE114" s="785"/>
      <c r="AF114" s="786">
        <v>135482</v>
      </c>
      <c r="AG114" s="784"/>
      <c r="AH114" s="784"/>
      <c r="AI114" s="784"/>
      <c r="AJ114" s="785"/>
      <c r="AK114" s="786">
        <v>158631</v>
      </c>
      <c r="AL114" s="784"/>
      <c r="AM114" s="784"/>
      <c r="AN114" s="784"/>
      <c r="AO114" s="785"/>
      <c r="AP114" s="754">
        <v>2.9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3011303</v>
      </c>
      <c r="BR114" s="771"/>
      <c r="BS114" s="771"/>
      <c r="BT114" s="771"/>
      <c r="BU114" s="771"/>
      <c r="BV114" s="771">
        <v>2978750</v>
      </c>
      <c r="BW114" s="771"/>
      <c r="BX114" s="771"/>
      <c r="BY114" s="771"/>
      <c r="BZ114" s="771"/>
      <c r="CA114" s="771">
        <v>2882200</v>
      </c>
      <c r="CB114" s="771"/>
      <c r="CC114" s="771"/>
      <c r="CD114" s="771"/>
      <c r="CE114" s="771"/>
      <c r="CF114" s="848">
        <v>53.4</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5034</v>
      </c>
      <c r="AB115" s="909"/>
      <c r="AC115" s="909"/>
      <c r="AD115" s="909"/>
      <c r="AE115" s="910"/>
      <c r="AF115" s="911" t="s">
        <v>408</v>
      </c>
      <c r="AG115" s="909"/>
      <c r="AH115" s="909"/>
      <c r="AI115" s="909"/>
      <c r="AJ115" s="910"/>
      <c r="AK115" s="911" t="s">
        <v>408</v>
      </c>
      <c r="AL115" s="909"/>
      <c r="AM115" s="909"/>
      <c r="AN115" s="909"/>
      <c r="AO115" s="910"/>
      <c r="AP115" s="912" t="s">
        <v>408</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408</v>
      </c>
      <c r="BR115" s="771"/>
      <c r="BS115" s="771"/>
      <c r="BT115" s="771"/>
      <c r="BU115" s="771"/>
      <c r="BV115" s="771" t="s">
        <v>408</v>
      </c>
      <c r="BW115" s="771"/>
      <c r="BX115" s="771"/>
      <c r="BY115" s="771"/>
      <c r="BZ115" s="771"/>
      <c r="CA115" s="771" t="s">
        <v>408</v>
      </c>
      <c r="CB115" s="771"/>
      <c r="CC115" s="771"/>
      <c r="CD115" s="771"/>
      <c r="CE115" s="771"/>
      <c r="CF115" s="848" t="s">
        <v>408</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408</v>
      </c>
      <c r="AB116" s="784"/>
      <c r="AC116" s="784"/>
      <c r="AD116" s="784"/>
      <c r="AE116" s="785"/>
      <c r="AF116" s="786" t="s">
        <v>408</v>
      </c>
      <c r="AG116" s="784"/>
      <c r="AH116" s="784"/>
      <c r="AI116" s="784"/>
      <c r="AJ116" s="785"/>
      <c r="AK116" s="786" t="s">
        <v>408</v>
      </c>
      <c r="AL116" s="784"/>
      <c r="AM116" s="784"/>
      <c r="AN116" s="784"/>
      <c r="AO116" s="785"/>
      <c r="AP116" s="754" t="s">
        <v>408</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1573472</v>
      </c>
      <c r="AB117" s="895"/>
      <c r="AC117" s="895"/>
      <c r="AD117" s="895"/>
      <c r="AE117" s="896"/>
      <c r="AF117" s="898">
        <v>1461450</v>
      </c>
      <c r="AG117" s="895"/>
      <c r="AH117" s="895"/>
      <c r="AI117" s="895"/>
      <c r="AJ117" s="896"/>
      <c r="AK117" s="898">
        <v>1308355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408</v>
      </c>
      <c r="BR117" s="858"/>
      <c r="BS117" s="858"/>
      <c r="BT117" s="858"/>
      <c r="BU117" s="858"/>
      <c r="BV117" s="858" t="s">
        <v>408</v>
      </c>
      <c r="BW117" s="858"/>
      <c r="BX117" s="858"/>
      <c r="BY117" s="858"/>
      <c r="BZ117" s="858"/>
      <c r="CA117" s="858" t="s">
        <v>408</v>
      </c>
      <c r="CB117" s="858"/>
      <c r="CC117" s="858"/>
      <c r="CD117" s="858"/>
      <c r="CE117" s="858"/>
      <c r="CF117" s="848" t="s">
        <v>408</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408</v>
      </c>
      <c r="DH117" s="784"/>
      <c r="DI117" s="784"/>
      <c r="DJ117" s="784"/>
      <c r="DK117" s="785"/>
      <c r="DL117" s="786" t="s">
        <v>408</v>
      </c>
      <c r="DM117" s="784"/>
      <c r="DN117" s="784"/>
      <c r="DO117" s="784"/>
      <c r="DP117" s="785"/>
      <c r="DQ117" s="786" t="s">
        <v>408</v>
      </c>
      <c r="DR117" s="784"/>
      <c r="DS117" s="784"/>
      <c r="DT117" s="784"/>
      <c r="DU117" s="785"/>
      <c r="DV117" s="754" t="s">
        <v>408</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17007126</v>
      </c>
      <c r="BR118" s="858"/>
      <c r="BS118" s="858"/>
      <c r="BT118" s="858"/>
      <c r="BU118" s="858"/>
      <c r="BV118" s="858">
        <v>16571216</v>
      </c>
      <c r="BW118" s="858"/>
      <c r="BX118" s="858"/>
      <c r="BY118" s="858"/>
      <c r="BZ118" s="858"/>
      <c r="CA118" s="858">
        <v>16960440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2078971</v>
      </c>
      <c r="BR119" s="800"/>
      <c r="BS119" s="800"/>
      <c r="BT119" s="800"/>
      <c r="BU119" s="800"/>
      <c r="BV119" s="800">
        <v>2167015</v>
      </c>
      <c r="BW119" s="800"/>
      <c r="BX119" s="800"/>
      <c r="BY119" s="800"/>
      <c r="BZ119" s="800"/>
      <c r="CA119" s="800">
        <v>2474418</v>
      </c>
      <c r="CB119" s="800"/>
      <c r="CC119" s="800"/>
      <c r="CD119" s="800"/>
      <c r="CE119" s="800"/>
      <c r="CF119" s="861">
        <v>45.8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1499921</v>
      </c>
      <c r="BR120" s="771"/>
      <c r="BS120" s="771"/>
      <c r="BT120" s="771"/>
      <c r="BU120" s="771"/>
      <c r="BV120" s="771">
        <v>1498562</v>
      </c>
      <c r="BW120" s="771"/>
      <c r="BX120" s="771"/>
      <c r="BY120" s="771"/>
      <c r="BZ120" s="771"/>
      <c r="CA120" s="771">
        <v>1489526</v>
      </c>
      <c r="CB120" s="771"/>
      <c r="CC120" s="771"/>
      <c r="CD120" s="771"/>
      <c r="CE120" s="771"/>
      <c r="CF120" s="848">
        <v>27.6</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5126813</v>
      </c>
      <c r="DH120" s="800"/>
      <c r="DI120" s="800"/>
      <c r="DJ120" s="800"/>
      <c r="DK120" s="800"/>
      <c r="DL120" s="800">
        <v>4882119</v>
      </c>
      <c r="DM120" s="800"/>
      <c r="DN120" s="800"/>
      <c r="DO120" s="800"/>
      <c r="DP120" s="800"/>
      <c r="DQ120" s="800">
        <v>4672248</v>
      </c>
      <c r="DR120" s="800"/>
      <c r="DS120" s="800"/>
      <c r="DT120" s="800"/>
      <c r="DU120" s="800"/>
      <c r="DV120" s="801">
        <v>86.5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10135803</v>
      </c>
      <c r="BR121" s="858"/>
      <c r="BS121" s="858"/>
      <c r="BT121" s="858"/>
      <c r="BU121" s="858"/>
      <c r="BV121" s="858">
        <v>10128836</v>
      </c>
      <c r="BW121" s="858"/>
      <c r="BX121" s="858"/>
      <c r="BY121" s="858"/>
      <c r="BZ121" s="858"/>
      <c r="CA121" s="858">
        <v>9927184</v>
      </c>
      <c r="CB121" s="858"/>
      <c r="CC121" s="858"/>
      <c r="CD121" s="858"/>
      <c r="CE121" s="858"/>
      <c r="CF121" s="859">
        <v>183.8</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64503</v>
      </c>
      <c r="DH121" s="771"/>
      <c r="DI121" s="771"/>
      <c r="DJ121" s="771"/>
      <c r="DK121" s="771"/>
      <c r="DL121" s="771">
        <v>60839</v>
      </c>
      <c r="DM121" s="771"/>
      <c r="DN121" s="771"/>
      <c r="DO121" s="771"/>
      <c r="DP121" s="771"/>
      <c r="DQ121" s="771">
        <v>57376</v>
      </c>
      <c r="DR121" s="771"/>
      <c r="DS121" s="771"/>
      <c r="DT121" s="771"/>
      <c r="DU121" s="771"/>
      <c r="DV121" s="823">
        <v>1.1000000000000001</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441</v>
      </c>
      <c r="BP122" s="838"/>
      <c r="BQ122" s="839">
        <v>13714695</v>
      </c>
      <c r="BR122" s="840"/>
      <c r="BS122" s="840"/>
      <c r="BT122" s="840"/>
      <c r="BU122" s="840"/>
      <c r="BV122" s="840">
        <v>13794413</v>
      </c>
      <c r="BW122" s="840"/>
      <c r="BX122" s="840"/>
      <c r="BY122" s="840"/>
      <c r="BZ122" s="840"/>
      <c r="CA122" s="840">
        <v>13891128</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5034</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62.8</v>
      </c>
      <c r="BR123" s="832"/>
      <c r="BS123" s="832"/>
      <c r="BT123" s="832"/>
      <c r="BU123" s="832"/>
      <c r="BV123" s="832">
        <v>52.8</v>
      </c>
      <c r="BW123" s="832"/>
      <c r="BX123" s="832"/>
      <c r="BY123" s="832"/>
      <c r="BZ123" s="832"/>
      <c r="CA123" s="832">
        <v>56.8</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t="s">
        <v>445</v>
      </c>
      <c r="DH123" s="784"/>
      <c r="DI123" s="784"/>
      <c r="DJ123" s="784"/>
      <c r="DK123" s="785"/>
      <c r="DL123" s="786" t="s">
        <v>445</v>
      </c>
      <c r="DM123" s="784"/>
      <c r="DN123" s="784"/>
      <c r="DO123" s="784"/>
      <c r="DP123" s="785"/>
      <c r="DQ123" s="786" t="s">
        <v>445</v>
      </c>
      <c r="DR123" s="784"/>
      <c r="DS123" s="784"/>
      <c r="DT123" s="784"/>
      <c r="DU123" s="785"/>
      <c r="DV123" s="754" t="s">
        <v>445</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14.34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458</v>
      </c>
      <c r="DM127" s="820"/>
      <c r="DN127" s="820"/>
      <c r="DO127" s="820"/>
      <c r="DP127" s="820"/>
      <c r="DQ127" s="820" t="s">
        <v>458</v>
      </c>
      <c r="DR127" s="820"/>
      <c r="DS127" s="820"/>
      <c r="DT127" s="820"/>
      <c r="DU127" s="820"/>
      <c r="DV127" s="821" t="s">
        <v>458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131814</v>
      </c>
      <c r="AB128" s="724"/>
      <c r="AC128" s="724"/>
      <c r="AD128" s="724"/>
      <c r="AE128" s="725"/>
      <c r="AF128" s="726">
        <v>131851</v>
      </c>
      <c r="AG128" s="724"/>
      <c r="AH128" s="724"/>
      <c r="AI128" s="724"/>
      <c r="AJ128" s="725"/>
      <c r="AK128" s="726">
        <v>121460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445</v>
      </c>
      <c r="BG128" s="791"/>
      <c r="BH128" s="791"/>
      <c r="BI128" s="791"/>
      <c r="BJ128" s="791"/>
      <c r="BK128" s="791"/>
      <c r="BL128" s="792"/>
      <c r="BM128" s="790">
        <v>19.34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6113240</v>
      </c>
      <c r="AB129" s="784"/>
      <c r="AC129" s="784"/>
      <c r="AD129" s="784"/>
      <c r="AE129" s="785"/>
      <c r="AF129" s="786">
        <v>6142677</v>
      </c>
      <c r="AG129" s="784"/>
      <c r="AH129" s="784"/>
      <c r="AI129" s="784"/>
      <c r="AJ129" s="785"/>
      <c r="AK129" s="786">
        <v>6225110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877400</v>
      </c>
      <c r="AB130" s="784"/>
      <c r="AC130" s="784"/>
      <c r="AD130" s="784"/>
      <c r="AE130" s="785"/>
      <c r="AF130" s="786">
        <v>893083</v>
      </c>
      <c r="AG130" s="784"/>
      <c r="AH130" s="784"/>
      <c r="AI130" s="784"/>
      <c r="AJ130" s="785"/>
      <c r="AK130" s="786">
        <v>822946</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56.8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5235840</v>
      </c>
      <c r="AB131" s="717"/>
      <c r="AC131" s="717"/>
      <c r="AD131" s="717"/>
      <c r="AE131" s="718"/>
      <c r="AF131" s="719">
        <v>5249594</v>
      </c>
      <c r="AG131" s="717"/>
      <c r="AH131" s="717"/>
      <c r="AI131" s="717"/>
      <c r="AJ131" s="718"/>
      <c r="AK131" s="719">
        <v>5402164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10.776838100000001</v>
      </c>
      <c r="AB132" s="740"/>
      <c r="AC132" s="740"/>
      <c r="AD132" s="740"/>
      <c r="AE132" s="741"/>
      <c r="AF132" s="742">
        <v>8.3152335209999997</v>
      </c>
      <c r="AG132" s="740"/>
      <c r="AH132" s="740"/>
      <c r="AI132" s="740"/>
      <c r="AJ132" s="741"/>
      <c r="AK132" s="742">
        <v>6.7370964669999998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11.4</v>
      </c>
      <c r="AB133" s="749"/>
      <c r="AC133" s="749"/>
      <c r="AD133" s="749"/>
      <c r="AE133" s="750"/>
      <c r="AF133" s="748">
        <v>10.199999999999999</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5" zoomScaleSheetLayoutView="85"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1683753</v>
      </c>
      <c r="L9" s="264">
        <v>72663</v>
      </c>
      <c r="M9" s="265">
        <v>78171</v>
      </c>
      <c r="N9" s="266">
        <v>-7</v>
      </c>
    </row>
    <row r="10" spans="1:16">
      <c r="A10" s="248"/>
      <c r="B10" s="244"/>
      <c r="C10" s="244"/>
      <c r="D10" s="244"/>
      <c r="E10" s="244"/>
      <c r="F10" s="244"/>
      <c r="G10" s="1133" t="s">
        <v>479</v>
      </c>
      <c r="H10" s="1134"/>
      <c r="I10" s="1134"/>
      <c r="J10" s="1135"/>
      <c r="K10" s="267">
        <v>171311</v>
      </c>
      <c r="L10" s="268">
        <v>7393</v>
      </c>
      <c r="M10" s="269">
        <v>7086</v>
      </c>
      <c r="N10" s="270">
        <v>4.3</v>
      </c>
    </row>
    <row r="11" spans="1:16" ht="13.5" customHeight="1">
      <c r="A11" s="248"/>
      <c r="B11" s="244"/>
      <c r="C11" s="244"/>
      <c r="D11" s="244"/>
      <c r="E11" s="244"/>
      <c r="F11" s="244"/>
      <c r="G11" s="1133" t="s">
        <v>480</v>
      </c>
      <c r="H11" s="1134"/>
      <c r="I11" s="1134"/>
      <c r="J11" s="1135"/>
      <c r="K11" s="267">
        <v>315655</v>
      </c>
      <c r="L11" s="268">
        <v>13622</v>
      </c>
      <c r="M11" s="269">
        <v>8305</v>
      </c>
      <c r="N11" s="270">
        <v>64</v>
      </c>
    </row>
    <row r="12" spans="1:16" ht="13.5" customHeight="1">
      <c r="A12" s="248"/>
      <c r="B12" s="244"/>
      <c r="C12" s="244"/>
      <c r="D12" s="244"/>
      <c r="E12" s="244"/>
      <c r="F12" s="244"/>
      <c r="G12" s="1133" t="s">
        <v>481</v>
      </c>
      <c r="H12" s="1134"/>
      <c r="I12" s="1134"/>
      <c r="J12" s="1135"/>
      <c r="K12" s="267" t="s">
        <v>482</v>
      </c>
      <c r="L12" s="268" t="s">
        <v>482</v>
      </c>
      <c r="M12" s="269">
        <v>1019</v>
      </c>
      <c r="N12" s="270" t="s">
        <v>482</v>
      </c>
    </row>
    <row r="13" spans="1:16" ht="13.5" customHeight="1">
      <c r="A13" s="248"/>
      <c r="B13" s="244"/>
      <c r="C13" s="244"/>
      <c r="D13" s="244"/>
      <c r="E13" s="244"/>
      <c r="F13" s="244"/>
      <c r="G13" s="1133" t="s">
        <v>483</v>
      </c>
      <c r="H13" s="1134"/>
      <c r="I13" s="1134"/>
      <c r="J13" s="1135"/>
      <c r="K13" s="267" t="s">
        <v>482</v>
      </c>
      <c r="L13" s="268" t="s">
        <v>482</v>
      </c>
      <c r="M13" s="269" t="s">
        <v>482</v>
      </c>
      <c r="N13" s="270" t="s">
        <v>482</v>
      </c>
    </row>
    <row r="14" spans="1:16" ht="13.5" customHeight="1">
      <c r="A14" s="248"/>
      <c r="B14" s="244"/>
      <c r="C14" s="244"/>
      <c r="D14" s="244"/>
      <c r="E14" s="244"/>
      <c r="F14" s="244"/>
      <c r="G14" s="1133" t="s">
        <v>484</v>
      </c>
      <c r="H14" s="1134"/>
      <c r="I14" s="1134"/>
      <c r="J14" s="1135"/>
      <c r="K14" s="267">
        <v>92113</v>
      </c>
      <c r="L14" s="268">
        <v>3975</v>
      </c>
      <c r="M14" s="269">
        <v>3571</v>
      </c>
      <c r="N14" s="270">
        <v>11.3</v>
      </c>
    </row>
    <row r="15" spans="1:16" ht="13.5" customHeight="1">
      <c r="A15" s="248"/>
      <c r="B15" s="244"/>
      <c r="C15" s="244"/>
      <c r="D15" s="244"/>
      <c r="E15" s="244"/>
      <c r="F15" s="244"/>
      <c r="G15" s="1133" t="s">
        <v>485</v>
      </c>
      <c r="H15" s="1134"/>
      <c r="I15" s="1134"/>
      <c r="J15" s="1135"/>
      <c r="K15" s="267">
        <v>19456</v>
      </c>
      <c r="L15" s="268">
        <v>840</v>
      </c>
      <c r="M15" s="269">
        <v>1563</v>
      </c>
      <c r="N15" s="270">
        <v>-46.3</v>
      </c>
    </row>
    <row r="16" spans="1:16">
      <c r="A16" s="248"/>
      <c r="B16" s="244"/>
      <c r="C16" s="244"/>
      <c r="D16" s="244"/>
      <c r="E16" s="244"/>
      <c r="F16" s="244"/>
      <c r="G16" s="1136" t="s">
        <v>486</v>
      </c>
      <c r="H16" s="1137"/>
      <c r="I16" s="1137"/>
      <c r="J16" s="1138"/>
      <c r="K16" s="268">
        <v>-127486</v>
      </c>
      <c r="L16" s="268">
        <v>-5502</v>
      </c>
      <c r="M16" s="269">
        <v>-7459</v>
      </c>
      <c r="N16" s="270">
        <v>-26.2</v>
      </c>
    </row>
    <row r="17" spans="1:16">
      <c r="A17" s="248"/>
      <c r="B17" s="244"/>
      <c r="C17" s="244"/>
      <c r="D17" s="244"/>
      <c r="E17" s="244"/>
      <c r="F17" s="244"/>
      <c r="G17" s="1136" t="s">
        <v>167</v>
      </c>
      <c r="H17" s="1137"/>
      <c r="I17" s="1137"/>
      <c r="J17" s="1138"/>
      <c r="K17" s="268">
        <v>2154802</v>
      </c>
      <c r="L17" s="268">
        <v>92992</v>
      </c>
      <c r="M17" s="269">
        <v>92257</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9.11</v>
      </c>
      <c r="L21" s="281">
        <v>8.7899999999999991</v>
      </c>
      <c r="M21" s="282">
        <v>0.32</v>
      </c>
      <c r="N21" s="249"/>
      <c r="O21" s="283"/>
      <c r="P21" s="279"/>
    </row>
    <row r="22" spans="1:16" s="284" customFormat="1">
      <c r="A22" s="279"/>
      <c r="B22" s="249"/>
      <c r="C22" s="249"/>
      <c r="D22" s="249"/>
      <c r="E22" s="249"/>
      <c r="F22" s="249"/>
      <c r="G22" s="1130" t="s">
        <v>492</v>
      </c>
      <c r="H22" s="1131"/>
      <c r="I22" s="1131"/>
      <c r="J22" s="1132"/>
      <c r="K22" s="285">
        <v>98.5</v>
      </c>
      <c r="L22" s="286">
        <v>97.6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496</v>
      </c>
      <c r="H32" s="1122"/>
      <c r="I32" s="1122"/>
      <c r="J32" s="1123"/>
      <c r="K32" s="294">
        <v>766302</v>
      </c>
      <c r="L32" s="294">
        <v>33070</v>
      </c>
      <c r="M32" s="295">
        <v>53720</v>
      </c>
      <c r="N32" s="296">
        <v>-38.4</v>
      </c>
    </row>
    <row r="33" spans="1:16" ht="13.5" customHeight="1">
      <c r="A33" s="248"/>
      <c r="B33" s="244"/>
      <c r="C33" s="244"/>
      <c r="D33" s="244"/>
      <c r="E33" s="244"/>
      <c r="F33" s="244"/>
      <c r="G33" s="1121" t="s">
        <v>497</v>
      </c>
      <c r="H33" s="1122"/>
      <c r="I33" s="1122"/>
      <c r="J33" s="1123"/>
      <c r="K33" s="294" t="s">
        <v>482</v>
      </c>
      <c r="L33" s="294" t="s">
        <v>482</v>
      </c>
      <c r="M33" s="295" t="s">
        <v>482</v>
      </c>
      <c r="N33" s="296" t="s">
        <v>482</v>
      </c>
    </row>
    <row r="34" spans="1:16" ht="27" customHeight="1">
      <c r="A34" s="248"/>
      <c r="B34" s="244"/>
      <c r="C34" s="244"/>
      <c r="D34" s="244"/>
      <c r="E34" s="244"/>
      <c r="F34" s="244"/>
      <c r="G34" s="1121" t="s">
        <v>498</v>
      </c>
      <c r="H34" s="1122"/>
      <c r="I34" s="1122"/>
      <c r="J34" s="1123"/>
      <c r="K34" s="294" t="s">
        <v>482</v>
      </c>
      <c r="L34" s="294" t="s">
        <v>482</v>
      </c>
      <c r="M34" s="295">
        <v>10</v>
      </c>
      <c r="N34" s="296" t="s">
        <v>482</v>
      </c>
    </row>
    <row r="35" spans="1:16" ht="27" customHeight="1">
      <c r="A35" s="248"/>
      <c r="B35" s="244"/>
      <c r="C35" s="244"/>
      <c r="D35" s="244"/>
      <c r="E35" s="244"/>
      <c r="F35" s="244"/>
      <c r="G35" s="1121" t="s">
        <v>499</v>
      </c>
      <c r="H35" s="1122"/>
      <c r="I35" s="1122"/>
      <c r="J35" s="1123"/>
      <c r="K35" s="294">
        <v>383422</v>
      </c>
      <c r="L35" s="294">
        <v>16547</v>
      </c>
      <c r="M35" s="295">
        <v>17157</v>
      </c>
      <c r="N35" s="296">
        <v>-3.6</v>
      </c>
    </row>
    <row r="36" spans="1:16" ht="27" customHeight="1">
      <c r="A36" s="248"/>
      <c r="B36" s="244"/>
      <c r="C36" s="244"/>
      <c r="D36" s="244"/>
      <c r="E36" s="244"/>
      <c r="F36" s="244"/>
      <c r="G36" s="1121" t="s">
        <v>500</v>
      </c>
      <c r="H36" s="1122"/>
      <c r="I36" s="1122"/>
      <c r="J36" s="1123"/>
      <c r="K36" s="294">
        <v>158631</v>
      </c>
      <c r="L36" s="294">
        <v>6846</v>
      </c>
      <c r="M36" s="295">
        <v>2855</v>
      </c>
      <c r="N36" s="296">
        <v>139.80000000000001</v>
      </c>
    </row>
    <row r="37" spans="1:16" ht="13.5" customHeight="1">
      <c r="A37" s="248"/>
      <c r="B37" s="244"/>
      <c r="C37" s="244"/>
      <c r="D37" s="244"/>
      <c r="E37" s="244"/>
      <c r="F37" s="244"/>
      <c r="G37" s="1121" t="s">
        <v>501</v>
      </c>
      <c r="H37" s="1122"/>
      <c r="I37" s="1122"/>
      <c r="J37" s="1123"/>
      <c r="K37" s="294" t="s">
        <v>482</v>
      </c>
      <c r="L37" s="294" t="s">
        <v>482</v>
      </c>
      <c r="M37" s="295">
        <v>650</v>
      </c>
      <c r="N37" s="296" t="s">
        <v>482</v>
      </c>
    </row>
    <row r="38" spans="1:16" ht="27" customHeight="1">
      <c r="A38" s="248"/>
      <c r="B38" s="244"/>
      <c r="C38" s="244"/>
      <c r="D38" s="244"/>
      <c r="E38" s="244"/>
      <c r="F38" s="244"/>
      <c r="G38" s="1124" t="s">
        <v>502</v>
      </c>
      <c r="H38" s="1125"/>
      <c r="I38" s="1125"/>
      <c r="J38" s="1126"/>
      <c r="K38" s="297" t="s">
        <v>482</v>
      </c>
      <c r="L38" s="297" t="s">
        <v>482</v>
      </c>
      <c r="M38" s="298">
        <v>6</v>
      </c>
      <c r="N38" s="299" t="s">
        <v>482</v>
      </c>
      <c r="O38" s="293"/>
    </row>
    <row r="39" spans="1:16">
      <c r="A39" s="248"/>
      <c r="B39" s="244"/>
      <c r="C39" s="244"/>
      <c r="D39" s="244"/>
      <c r="E39" s="244"/>
      <c r="F39" s="244"/>
      <c r="G39" s="1124" t="s">
        <v>503</v>
      </c>
      <c r="H39" s="1125"/>
      <c r="I39" s="1125"/>
      <c r="J39" s="1126"/>
      <c r="K39" s="300">
        <v>-121460</v>
      </c>
      <c r="L39" s="300">
        <v>-5242</v>
      </c>
      <c r="M39" s="301">
        <v>-6166</v>
      </c>
      <c r="N39" s="302">
        <v>-15</v>
      </c>
      <c r="O39" s="293"/>
    </row>
    <row r="40" spans="1:16" ht="27" customHeight="1">
      <c r="A40" s="248"/>
      <c r="B40" s="244"/>
      <c r="C40" s="244"/>
      <c r="D40" s="244"/>
      <c r="E40" s="244"/>
      <c r="F40" s="244"/>
      <c r="G40" s="1121" t="s">
        <v>504</v>
      </c>
      <c r="H40" s="1122"/>
      <c r="I40" s="1122"/>
      <c r="J40" s="1123"/>
      <c r="K40" s="300">
        <v>-822946</v>
      </c>
      <c r="L40" s="300">
        <v>-35515</v>
      </c>
      <c r="M40" s="301">
        <v>-46160</v>
      </c>
      <c r="N40" s="302">
        <v>-23.1</v>
      </c>
      <c r="O40" s="293"/>
    </row>
    <row r="41" spans="1:16">
      <c r="A41" s="248"/>
      <c r="B41" s="244"/>
      <c r="C41" s="244"/>
      <c r="D41" s="244"/>
      <c r="E41" s="244"/>
      <c r="F41" s="244"/>
      <c r="G41" s="1127" t="s">
        <v>278</v>
      </c>
      <c r="H41" s="1128"/>
      <c r="I41" s="1128"/>
      <c r="J41" s="1129"/>
      <c r="K41" s="294">
        <v>363949</v>
      </c>
      <c r="L41" s="300">
        <v>15706</v>
      </c>
      <c r="M41" s="301">
        <v>22072</v>
      </c>
      <c r="N41" s="302">
        <v>-28.8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473</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375870</v>
      </c>
      <c r="J51" s="320">
        <v>15332</v>
      </c>
      <c r="K51" s="321">
        <v>-33.9</v>
      </c>
      <c r="L51" s="322">
        <v>67201</v>
      </c>
      <c r="M51" s="323">
        <v>-14.6</v>
      </c>
      <c r="N51" s="324">
        <v>-19.3</v>
      </c>
    </row>
    <row r="52" spans="1:14">
      <c r="A52" s="248"/>
      <c r="B52" s="244"/>
      <c r="C52" s="244"/>
      <c r="D52" s="244"/>
      <c r="E52" s="244"/>
      <c r="F52" s="244"/>
      <c r="G52" s="325"/>
      <c r="H52" s="326" t="s">
        <v>515</v>
      </c>
      <c r="I52" s="327">
        <v>247473</v>
      </c>
      <c r="J52" s="328">
        <v>10095</v>
      </c>
      <c r="K52" s="329">
        <v>-16.899999999999999</v>
      </c>
      <c r="L52" s="330">
        <v>35210</v>
      </c>
      <c r="M52" s="331">
        <v>-7.6</v>
      </c>
      <c r="N52" s="332">
        <v>-9.3000000000000007</v>
      </c>
    </row>
    <row r="53" spans="1:14">
      <c r="A53" s="248"/>
      <c r="B53" s="244"/>
      <c r="C53" s="244"/>
      <c r="D53" s="244"/>
      <c r="E53" s="244"/>
      <c r="F53" s="244"/>
      <c r="G53" s="310" t="s">
        <v>516</v>
      </c>
      <c r="H53" s="311"/>
      <c r="I53" s="319">
        <v>428213</v>
      </c>
      <c r="J53" s="320">
        <v>17673</v>
      </c>
      <c r="K53" s="321">
        <v>15.3</v>
      </c>
      <c r="L53" s="322">
        <v>75709</v>
      </c>
      <c r="M53" s="323">
        <v>12.7</v>
      </c>
      <c r="N53" s="324">
        <v>2.6</v>
      </c>
    </row>
    <row r="54" spans="1:14">
      <c r="A54" s="248"/>
      <c r="B54" s="244"/>
      <c r="C54" s="244"/>
      <c r="D54" s="244"/>
      <c r="E54" s="244"/>
      <c r="F54" s="244"/>
      <c r="G54" s="325"/>
      <c r="H54" s="326" t="s">
        <v>515</v>
      </c>
      <c r="I54" s="327">
        <v>251568</v>
      </c>
      <c r="J54" s="328">
        <v>10383</v>
      </c>
      <c r="K54" s="329">
        <v>2.9</v>
      </c>
      <c r="L54" s="330">
        <v>35212</v>
      </c>
      <c r="M54" s="331">
        <v>0</v>
      </c>
      <c r="N54" s="332">
        <v>2.9</v>
      </c>
    </row>
    <row r="55" spans="1:14">
      <c r="A55" s="248"/>
      <c r="B55" s="244"/>
      <c r="C55" s="244"/>
      <c r="D55" s="244"/>
      <c r="E55" s="244"/>
      <c r="F55" s="244"/>
      <c r="G55" s="310" t="s">
        <v>517</v>
      </c>
      <c r="H55" s="311"/>
      <c r="I55" s="319">
        <v>1720386</v>
      </c>
      <c r="J55" s="320">
        <v>71362</v>
      </c>
      <c r="K55" s="321">
        <v>303.8</v>
      </c>
      <c r="L55" s="322">
        <v>90961</v>
      </c>
      <c r="M55" s="323">
        <v>20.100000000000001</v>
      </c>
      <c r="N55" s="324">
        <v>283.7</v>
      </c>
    </row>
    <row r="56" spans="1:14">
      <c r="A56" s="248"/>
      <c r="B56" s="244"/>
      <c r="C56" s="244"/>
      <c r="D56" s="244"/>
      <c r="E56" s="244"/>
      <c r="F56" s="244"/>
      <c r="G56" s="325"/>
      <c r="H56" s="326" t="s">
        <v>515</v>
      </c>
      <c r="I56" s="327">
        <v>1369993</v>
      </c>
      <c r="J56" s="328">
        <v>56827</v>
      </c>
      <c r="K56" s="329">
        <v>447.3</v>
      </c>
      <c r="L56" s="330">
        <v>37720</v>
      </c>
      <c r="M56" s="331">
        <v>7.1</v>
      </c>
      <c r="N56" s="332">
        <v>440.2</v>
      </c>
    </row>
    <row r="57" spans="1:14">
      <c r="A57" s="248"/>
      <c r="B57" s="244"/>
      <c r="C57" s="244"/>
      <c r="D57" s="244"/>
      <c r="E57" s="244"/>
      <c r="F57" s="244"/>
      <c r="G57" s="310" t="s">
        <v>518</v>
      </c>
      <c r="H57" s="311"/>
      <c r="I57" s="319">
        <v>645670</v>
      </c>
      <c r="J57" s="320">
        <v>27294</v>
      </c>
      <c r="K57" s="321">
        <v>-61.8</v>
      </c>
      <c r="L57" s="322">
        <v>106614</v>
      </c>
      <c r="M57" s="323">
        <v>17.2</v>
      </c>
      <c r="N57" s="324">
        <v>-79</v>
      </c>
    </row>
    <row r="58" spans="1:14">
      <c r="A58" s="248"/>
      <c r="B58" s="244"/>
      <c r="C58" s="244"/>
      <c r="D58" s="244"/>
      <c r="E58" s="244"/>
      <c r="F58" s="244"/>
      <c r="G58" s="325"/>
      <c r="H58" s="326" t="s">
        <v>515</v>
      </c>
      <c r="I58" s="327">
        <v>368206</v>
      </c>
      <c r="J58" s="328">
        <v>15565</v>
      </c>
      <c r="K58" s="329">
        <v>-72.599999999999994</v>
      </c>
      <c r="L58" s="330">
        <v>45545</v>
      </c>
      <c r="M58" s="331">
        <v>20.7</v>
      </c>
      <c r="N58" s="332">
        <v>-93.3</v>
      </c>
    </row>
    <row r="59" spans="1:14">
      <c r="A59" s="248"/>
      <c r="B59" s="244"/>
      <c r="C59" s="244"/>
      <c r="D59" s="244"/>
      <c r="E59" s="244"/>
      <c r="F59" s="244"/>
      <c r="G59" s="310" t="s">
        <v>519</v>
      </c>
      <c r="H59" s="311"/>
      <c r="I59" s="319">
        <v>1468496</v>
      </c>
      <c r="J59" s="320">
        <v>63374</v>
      </c>
      <c r="K59" s="321">
        <v>132.19999999999999</v>
      </c>
      <c r="L59" s="322">
        <v>63727</v>
      </c>
      <c r="M59" s="323">
        <v>-40.200000000000003</v>
      </c>
      <c r="N59" s="324">
        <v>172.4</v>
      </c>
    </row>
    <row r="60" spans="1:14">
      <c r="A60" s="248"/>
      <c r="B60" s="244"/>
      <c r="C60" s="244"/>
      <c r="D60" s="244"/>
      <c r="E60" s="244"/>
      <c r="F60" s="244"/>
      <c r="G60" s="325"/>
      <c r="H60" s="326" t="s">
        <v>515</v>
      </c>
      <c r="I60" s="333">
        <v>1022886</v>
      </c>
      <c r="J60" s="328">
        <v>44143</v>
      </c>
      <c r="K60" s="329">
        <v>183.6</v>
      </c>
      <c r="L60" s="330">
        <v>34577</v>
      </c>
      <c r="M60" s="331">
        <v>-24.1</v>
      </c>
      <c r="N60" s="332">
        <v>207.7</v>
      </c>
    </row>
    <row r="61" spans="1:14">
      <c r="A61" s="248"/>
      <c r="B61" s="244"/>
      <c r="C61" s="244"/>
      <c r="D61" s="244"/>
      <c r="E61" s="244"/>
      <c r="F61" s="244"/>
      <c r="G61" s="310" t="s">
        <v>520</v>
      </c>
      <c r="H61" s="334"/>
      <c r="I61" s="335">
        <v>927727</v>
      </c>
      <c r="J61" s="336">
        <v>39007</v>
      </c>
      <c r="K61" s="337">
        <v>71.099999999999994</v>
      </c>
      <c r="L61" s="338">
        <v>80842</v>
      </c>
      <c r="M61" s="339">
        <v>-1</v>
      </c>
      <c r="N61" s="324">
        <v>72.099999999999994</v>
      </c>
    </row>
    <row r="62" spans="1:14">
      <c r="A62" s="248"/>
      <c r="B62" s="244"/>
      <c r="C62" s="244"/>
      <c r="D62" s="244"/>
      <c r="E62" s="244"/>
      <c r="F62" s="244"/>
      <c r="G62" s="325"/>
      <c r="H62" s="326" t="s">
        <v>515</v>
      </c>
      <c r="I62" s="327">
        <v>652025</v>
      </c>
      <c r="J62" s="328">
        <v>27403</v>
      </c>
      <c r="K62" s="329">
        <v>108.9</v>
      </c>
      <c r="L62" s="330">
        <v>37653</v>
      </c>
      <c r="M62" s="331">
        <v>-0.8</v>
      </c>
      <c r="N62" s="332">
        <v>109.7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10.7</v>
      </c>
      <c r="G47" s="12">
        <v>11.45</v>
      </c>
      <c r="H47" s="12">
        <v>12.76</v>
      </c>
      <c r="I47" s="12">
        <v>12.58</v>
      </c>
      <c r="J47" s="13">
        <v>15.05</v>
      </c>
    </row>
    <row r="48" spans="2:10" ht="57.75" customHeight="1">
      <c r="B48" s="14"/>
      <c r="C48" s="1141" t="s">
        <v>4</v>
      </c>
      <c r="D48" s="1141"/>
      <c r="E48" s="1142"/>
      <c r="F48" s="15">
        <v>7.52</v>
      </c>
      <c r="G48" s="16">
        <v>6.8</v>
      </c>
      <c r="H48" s="16">
        <v>7.67</v>
      </c>
      <c r="I48" s="16">
        <v>8.2200000000000006</v>
      </c>
      <c r="J48" s="17">
        <v>11.56</v>
      </c>
    </row>
    <row r="49" spans="2:10" ht="57.75" customHeight="1" thickBot="1">
      <c r="B49" s="18"/>
      <c r="C49" s="1143" t="s">
        <v>5</v>
      </c>
      <c r="D49" s="1143"/>
      <c r="E49" s="1144"/>
      <c r="F49" s="19">
        <v>1.86</v>
      </c>
      <c r="G49" s="20" t="s">
        <v>527</v>
      </c>
      <c r="H49" s="20">
        <v>2.1800000000000002</v>
      </c>
      <c r="I49" s="20">
        <v>0.46</v>
      </c>
      <c r="J49" s="21">
        <v>6.08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2017-03-03T00:56:14Z</cp:lastPrinted>
  <dcterms:created xsi:type="dcterms:W3CDTF">2017-02-15T19:33:24Z</dcterms:created>
  <dcterms:modified xsi:type="dcterms:W3CDTF">2017-03-08T00:01:42Z</dcterms:modified>
</cp:coreProperties>
</file>